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990-2013 ANNUAL STATISTICAL REPORT\Sep 20 2013\ANNUAL 2014 FINAL\ANNUAL STAT 2014 Vol. 1 (FINAL)\VOLUME 1 SUMMARY 2014 FINAL\Volume 1 - Summary  2014final\"/>
    </mc:Choice>
  </mc:AlternateContent>
  <bookViews>
    <workbookView xWindow="0" yWindow="45" windowWidth="10050" windowHeight="7995" tabRatio="696" firstSheet="1" activeTab="2"/>
  </bookViews>
  <sheets>
    <sheet name="Cagayan de Oro Summary" sheetId="3" r:id="rId1"/>
    <sheet name="At Berth" sheetId="2" r:id="rId2"/>
    <sheet name="At Anchorage" sheetId="1" r:id="rId3"/>
  </sheets>
  <calcPr calcId="152511" iterate="1" iterateCount="1"/>
</workbook>
</file>

<file path=xl/calcChain.xml><?xml version="1.0" encoding="utf-8"?>
<calcChain xmlns="http://schemas.openxmlformats.org/spreadsheetml/2006/main">
  <c r="AJ101" i="2" l="1"/>
  <c r="AI101" i="2"/>
  <c r="O101" i="2"/>
  <c r="L101" i="2"/>
  <c r="I101" i="2"/>
  <c r="AH101" i="2" s="1"/>
  <c r="F101" i="2"/>
  <c r="AG101" i="2" s="1"/>
  <c r="AL101" i="2" s="1"/>
  <c r="AJ100" i="2"/>
  <c r="O100" i="2"/>
  <c r="L100" i="2"/>
  <c r="I100" i="2"/>
  <c r="I99" i="2" s="1"/>
  <c r="F100" i="2"/>
  <c r="AG100" i="2" s="1"/>
  <c r="AJ99" i="2"/>
  <c r="L99" i="2"/>
  <c r="F99" i="2"/>
  <c r="AG99" i="2" s="1"/>
  <c r="AJ97" i="2"/>
  <c r="AI97" i="2"/>
  <c r="AH97" i="2"/>
  <c r="AG97" i="2"/>
  <c r="AJ95" i="2"/>
  <c r="AI95" i="2"/>
  <c r="O95" i="2"/>
  <c r="L95" i="2"/>
  <c r="I95" i="2"/>
  <c r="AH95" i="2" s="1"/>
  <c r="F95" i="2"/>
  <c r="AG95" i="2" s="1"/>
  <c r="AL95" i="2" s="1"/>
  <c r="AJ94" i="2"/>
  <c r="O94" i="2"/>
  <c r="L94" i="2"/>
  <c r="I94" i="2"/>
  <c r="I93" i="2" s="1"/>
  <c r="F94" i="2"/>
  <c r="AG94" i="2" s="1"/>
  <c r="AJ93" i="2"/>
  <c r="L93" i="2"/>
  <c r="F93" i="2"/>
  <c r="AG93" i="2" s="1"/>
  <c r="AJ91" i="2"/>
  <c r="O91" i="2"/>
  <c r="AI91" i="2" s="1"/>
  <c r="L91" i="2"/>
  <c r="I91" i="2"/>
  <c r="AH91" i="2" s="1"/>
  <c r="F91" i="2"/>
  <c r="AG91" i="2" s="1"/>
  <c r="AJ90" i="2"/>
  <c r="AI90" i="2"/>
  <c r="O90" i="2"/>
  <c r="L90" i="2"/>
  <c r="L89" i="2" s="1"/>
  <c r="I90" i="2"/>
  <c r="AH90" i="2" s="1"/>
  <c r="F90" i="2"/>
  <c r="F89" i="2" s="1"/>
  <c r="AG89" i="2" s="1"/>
  <c r="AJ89" i="2"/>
  <c r="O89" i="2"/>
  <c r="AJ88" i="2"/>
  <c r="L88" i="2"/>
  <c r="F88" i="2"/>
  <c r="AG88" i="2" s="1"/>
  <c r="AJ86" i="2"/>
  <c r="O86" i="2"/>
  <c r="AI86" i="2" s="1"/>
  <c r="L86" i="2"/>
  <c r="I86" i="2"/>
  <c r="AH86" i="2" s="1"/>
  <c r="F86" i="2"/>
  <c r="AG86" i="2" s="1"/>
  <c r="AJ85" i="2"/>
  <c r="AI85" i="2"/>
  <c r="O85" i="2"/>
  <c r="L85" i="2"/>
  <c r="I85" i="2"/>
  <c r="AH85" i="2" s="1"/>
  <c r="F85" i="2"/>
  <c r="AG85" i="2" s="1"/>
  <c r="AL85" i="2" s="1"/>
  <c r="AJ84" i="2"/>
  <c r="O84" i="2"/>
  <c r="L84" i="2"/>
  <c r="I84" i="2"/>
  <c r="I83" i="2" s="1"/>
  <c r="F84" i="2"/>
  <c r="AG84" i="2" s="1"/>
  <c r="AJ83" i="2"/>
  <c r="L83" i="2"/>
  <c r="F83" i="2"/>
  <c r="AG83" i="2" s="1"/>
  <c r="AJ81" i="2"/>
  <c r="O81" i="2"/>
  <c r="AI81" i="2" s="1"/>
  <c r="L81" i="2"/>
  <c r="I81" i="2"/>
  <c r="AH81" i="2" s="1"/>
  <c r="F81" i="2"/>
  <c r="AG81" i="2" s="1"/>
  <c r="AJ80" i="2"/>
  <c r="AI80" i="2"/>
  <c r="O80" i="2"/>
  <c r="L80" i="2"/>
  <c r="I80" i="2"/>
  <c r="AH80" i="2" s="1"/>
  <c r="F80" i="2"/>
  <c r="AG80" i="2" s="1"/>
  <c r="AL80" i="2" s="1"/>
  <c r="AJ79" i="2"/>
  <c r="O79" i="2"/>
  <c r="L79" i="2"/>
  <c r="I79" i="2"/>
  <c r="I78" i="2" s="1"/>
  <c r="F79" i="2"/>
  <c r="AG79" i="2" s="1"/>
  <c r="AJ78" i="2"/>
  <c r="L78" i="2"/>
  <c r="L76" i="2" s="1"/>
  <c r="F78" i="2"/>
  <c r="F76" i="2" s="1"/>
  <c r="AG76" i="2" s="1"/>
  <c r="AJ76" i="2"/>
  <c r="AJ74" i="2"/>
  <c r="AI74" i="2"/>
  <c r="O74" i="2"/>
  <c r="L74" i="2"/>
  <c r="I74" i="2"/>
  <c r="AH74" i="2" s="1"/>
  <c r="F74" i="2"/>
  <c r="AG74" i="2" s="1"/>
  <c r="AL74" i="2" s="1"/>
  <c r="AJ73" i="2"/>
  <c r="O73" i="2"/>
  <c r="AI73" i="2" s="1"/>
  <c r="L73" i="2"/>
  <c r="I73" i="2"/>
  <c r="AH73" i="2" s="1"/>
  <c r="F73" i="2"/>
  <c r="AG73" i="2" s="1"/>
  <c r="AJ72" i="2"/>
  <c r="AI72" i="2"/>
  <c r="O72" i="2"/>
  <c r="L72" i="2"/>
  <c r="L71" i="2" s="1"/>
  <c r="I72" i="2"/>
  <c r="AH72" i="2" s="1"/>
  <c r="F72" i="2"/>
  <c r="F71" i="2" s="1"/>
  <c r="AG71" i="2" s="1"/>
  <c r="AJ71" i="2"/>
  <c r="O71" i="2"/>
  <c r="AI71" i="2" s="1"/>
  <c r="AJ69" i="2"/>
  <c r="AI69" i="2"/>
  <c r="O69" i="2"/>
  <c r="L69" i="2"/>
  <c r="I69" i="2"/>
  <c r="AH69" i="2" s="1"/>
  <c r="F69" i="2"/>
  <c r="AG69" i="2" s="1"/>
  <c r="AL69" i="2" s="1"/>
  <c r="AJ68" i="2"/>
  <c r="O68" i="2"/>
  <c r="AI68" i="2" s="1"/>
  <c r="L68" i="2"/>
  <c r="I68" i="2"/>
  <c r="AH68" i="2" s="1"/>
  <c r="F68" i="2"/>
  <c r="AG68" i="2" s="1"/>
  <c r="AJ67" i="2"/>
  <c r="AI67" i="2"/>
  <c r="O67" i="2"/>
  <c r="L67" i="2"/>
  <c r="L66" i="2" s="1"/>
  <c r="I67" i="2"/>
  <c r="AH67" i="2" s="1"/>
  <c r="F67" i="2"/>
  <c r="F66" i="2" s="1"/>
  <c r="AG66" i="2" s="1"/>
  <c r="AJ66" i="2"/>
  <c r="O66" i="2"/>
  <c r="AJ64" i="2"/>
  <c r="L64" i="2"/>
  <c r="L62" i="2" s="1"/>
  <c r="F64" i="2"/>
  <c r="F62" i="2" s="1"/>
  <c r="AG62" i="2" s="1"/>
  <c r="AJ62" i="2"/>
  <c r="AJ46" i="2"/>
  <c r="AI46" i="2"/>
  <c r="O46" i="2"/>
  <c r="L46" i="2"/>
  <c r="I46" i="2"/>
  <c r="AH46" i="2" s="1"/>
  <c r="F46" i="2"/>
  <c r="AG46" i="2" s="1"/>
  <c r="AL46" i="2" s="1"/>
  <c r="AJ45" i="2"/>
  <c r="O45" i="2"/>
  <c r="AI45" i="2" s="1"/>
  <c r="L45" i="2"/>
  <c r="I45" i="2"/>
  <c r="AH45" i="2" s="1"/>
  <c r="F45" i="2"/>
  <c r="AG45" i="2" s="1"/>
  <c r="AJ44" i="2"/>
  <c r="O44" i="2"/>
  <c r="AI44" i="2" s="1"/>
  <c r="L44" i="2"/>
  <c r="I44" i="2"/>
  <c r="AH44" i="2" s="1"/>
  <c r="F44" i="2"/>
  <c r="AG44" i="2" s="1"/>
  <c r="AL44" i="2" s="1"/>
  <c r="AJ42" i="2"/>
  <c r="AI42" i="2"/>
  <c r="O42" i="2"/>
  <c r="L42" i="2"/>
  <c r="I42" i="2"/>
  <c r="AH42" i="2" s="1"/>
  <c r="F42" i="2"/>
  <c r="AG42" i="2" s="1"/>
  <c r="AL42" i="2" s="1"/>
  <c r="AJ41" i="2"/>
  <c r="O41" i="2"/>
  <c r="AI41" i="2" s="1"/>
  <c r="L41" i="2"/>
  <c r="I41" i="2"/>
  <c r="I40" i="2" s="1"/>
  <c r="AH40" i="2" s="1"/>
  <c r="F41" i="2"/>
  <c r="AG41" i="2" s="1"/>
  <c r="AJ40" i="2"/>
  <c r="L40" i="2"/>
  <c r="F40" i="2"/>
  <c r="AG40" i="2" s="1"/>
  <c r="AJ38" i="2"/>
  <c r="O38" i="2"/>
  <c r="AI38" i="2" s="1"/>
  <c r="L38" i="2"/>
  <c r="I38" i="2"/>
  <c r="AH38" i="2" s="1"/>
  <c r="F38" i="2"/>
  <c r="AG38" i="2" s="1"/>
  <c r="AJ37" i="2"/>
  <c r="AI37" i="2"/>
  <c r="O37" i="2"/>
  <c r="L37" i="2"/>
  <c r="L36" i="2" s="1"/>
  <c r="I37" i="2"/>
  <c r="AH37" i="2" s="1"/>
  <c r="F37" i="2"/>
  <c r="F36" i="2" s="1"/>
  <c r="AG36" i="2" s="1"/>
  <c r="AJ36" i="2"/>
  <c r="O36" i="2"/>
  <c r="AI36" i="2" s="1"/>
  <c r="I36" i="2"/>
  <c r="AH36" i="2" s="1"/>
  <c r="AJ34" i="2"/>
  <c r="AI34" i="2"/>
  <c r="O34" i="2"/>
  <c r="L34" i="2"/>
  <c r="I34" i="2"/>
  <c r="AH34" i="2" s="1"/>
  <c r="F34" i="2"/>
  <c r="AG34" i="2" s="1"/>
  <c r="AL34" i="2" s="1"/>
  <c r="AJ33" i="2"/>
  <c r="O33" i="2"/>
  <c r="AI33" i="2" s="1"/>
  <c r="L33" i="2"/>
  <c r="I33" i="2"/>
  <c r="I32" i="2" s="1"/>
  <c r="AH32" i="2" s="1"/>
  <c r="F33" i="2"/>
  <c r="AG33" i="2" s="1"/>
  <c r="AJ32" i="2"/>
  <c r="L32" i="2"/>
  <c r="F32" i="2"/>
  <c r="AG32" i="2" s="1"/>
  <c r="AJ30" i="2"/>
  <c r="O30" i="2"/>
  <c r="AI30" i="2" s="1"/>
  <c r="L30" i="2"/>
  <c r="I30" i="2"/>
  <c r="AH30" i="2" s="1"/>
  <c r="F30" i="2"/>
  <c r="AG30" i="2" s="1"/>
  <c r="AJ29" i="2"/>
  <c r="AI29" i="2"/>
  <c r="O29" i="2"/>
  <c r="L29" i="2"/>
  <c r="L28" i="2" s="1"/>
  <c r="I29" i="2"/>
  <c r="AH29" i="2" s="1"/>
  <c r="F29" i="2"/>
  <c r="F28" i="2" s="1"/>
  <c r="AG28" i="2" s="1"/>
  <c r="AJ28" i="2"/>
  <c r="O28" i="2"/>
  <c r="AI28" i="2" s="1"/>
  <c r="I28" i="2"/>
  <c r="AH28" i="2" s="1"/>
  <c r="AJ26" i="2"/>
  <c r="AI26" i="2"/>
  <c r="O26" i="2"/>
  <c r="L26" i="2"/>
  <c r="I26" i="2"/>
  <c r="AH26" i="2" s="1"/>
  <c r="F26" i="2"/>
  <c r="AG26" i="2" s="1"/>
  <c r="AL26" i="2" s="1"/>
  <c r="AJ25" i="2"/>
  <c r="O25" i="2"/>
  <c r="L25" i="2"/>
  <c r="I25" i="2"/>
  <c r="I24" i="2" s="1"/>
  <c r="F25" i="2"/>
  <c r="AG25" i="2" s="1"/>
  <c r="AJ24" i="2"/>
  <c r="L24" i="2"/>
  <c r="F24" i="2"/>
  <c r="AG24" i="2" s="1"/>
  <c r="AJ22" i="2"/>
  <c r="O22" i="2"/>
  <c r="AI22" i="2" s="1"/>
  <c r="L22" i="2"/>
  <c r="I22" i="2"/>
  <c r="AH22" i="2" s="1"/>
  <c r="F22" i="2"/>
  <c r="AG22" i="2" s="1"/>
  <c r="AJ21" i="2"/>
  <c r="AI21" i="2"/>
  <c r="O21" i="2"/>
  <c r="L21" i="2"/>
  <c r="L20" i="2" s="1"/>
  <c r="I21" i="2"/>
  <c r="AH21" i="2" s="1"/>
  <c r="F21" i="2"/>
  <c r="F20" i="2" s="1"/>
  <c r="AG20" i="2" s="1"/>
  <c r="AJ20" i="2"/>
  <c r="O20" i="2"/>
  <c r="AI20" i="2" s="1"/>
  <c r="AJ18" i="2"/>
  <c r="AI18" i="2"/>
  <c r="O18" i="2"/>
  <c r="L18" i="2"/>
  <c r="I18" i="2"/>
  <c r="AH18" i="2" s="1"/>
  <c r="F18" i="2"/>
  <c r="AG18" i="2" s="1"/>
  <c r="AL18" i="2" s="1"/>
  <c r="AJ17" i="2"/>
  <c r="O17" i="2"/>
  <c r="L17" i="2"/>
  <c r="I17" i="2"/>
  <c r="I16" i="2" s="1"/>
  <c r="F17" i="2"/>
  <c r="AG17" i="2" s="1"/>
  <c r="AJ16" i="2"/>
  <c r="L16" i="2"/>
  <c r="F16" i="2"/>
  <c r="AG16" i="2" s="1"/>
  <c r="AJ14" i="2"/>
  <c r="O14" i="2"/>
  <c r="AI14" i="2" s="1"/>
  <c r="L14" i="2"/>
  <c r="I14" i="2"/>
  <c r="AH14" i="2" s="1"/>
  <c r="F14" i="2"/>
  <c r="AG14" i="2" s="1"/>
  <c r="AJ13" i="2"/>
  <c r="AI13" i="2"/>
  <c r="O13" i="2"/>
  <c r="L13" i="2"/>
  <c r="L12" i="2" s="1"/>
  <c r="I13" i="2"/>
  <c r="AH13" i="2" s="1"/>
  <c r="F13" i="2"/>
  <c r="F12" i="2" s="1"/>
  <c r="AG12" i="2" s="1"/>
  <c r="AJ12" i="2"/>
  <c r="O12" i="2"/>
  <c r="AI12" i="2" s="1"/>
  <c r="I99" i="3"/>
  <c r="I98" i="3"/>
  <c r="I97" i="3"/>
  <c r="I95" i="3"/>
  <c r="I93" i="3"/>
  <c r="I92" i="3"/>
  <c r="I91" i="3"/>
  <c r="I89" i="3"/>
  <c r="I88" i="3"/>
  <c r="I87" i="3"/>
  <c r="I86" i="3"/>
  <c r="I84" i="3"/>
  <c r="I83" i="3"/>
  <c r="I82" i="3"/>
  <c r="I81" i="3"/>
  <c r="I79" i="3"/>
  <c r="I78" i="3"/>
  <c r="I77" i="3"/>
  <c r="I76" i="3"/>
  <c r="I74" i="3" s="1"/>
  <c r="I72" i="3"/>
  <c r="I71" i="3"/>
  <c r="I70" i="3"/>
  <c r="I69" i="3"/>
  <c r="I67" i="3"/>
  <c r="I66" i="3"/>
  <c r="I65" i="3"/>
  <c r="I64" i="3"/>
  <c r="I62" i="3"/>
  <c r="I45" i="3"/>
  <c r="I44" i="3"/>
  <c r="I43" i="3"/>
  <c r="I41" i="3"/>
  <c r="I40" i="3"/>
  <c r="I39" i="3"/>
  <c r="I37" i="3"/>
  <c r="I36" i="3"/>
  <c r="I35" i="3"/>
  <c r="I33" i="3"/>
  <c r="I32" i="3"/>
  <c r="I31" i="3"/>
  <c r="I29" i="3"/>
  <c r="I28" i="3"/>
  <c r="I27" i="3"/>
  <c r="I25" i="3"/>
  <c r="I24" i="3"/>
  <c r="I23" i="3"/>
  <c r="I21" i="3"/>
  <c r="I20" i="3"/>
  <c r="I19" i="3"/>
  <c r="I17" i="3"/>
  <c r="I16" i="3"/>
  <c r="I15" i="3"/>
  <c r="I13" i="3"/>
  <c r="I12" i="3"/>
  <c r="I11" i="3"/>
  <c r="AL24" i="2" l="1"/>
  <c r="AH16" i="2"/>
  <c r="AL16" i="2" s="1"/>
  <c r="AI17" i="2"/>
  <c r="O16" i="2"/>
  <c r="AI16" i="2" s="1"/>
  <c r="AH24" i="2"/>
  <c r="AI25" i="2"/>
  <c r="O24" i="2"/>
  <c r="AI24" i="2" s="1"/>
  <c r="AL83" i="2"/>
  <c r="I12" i="2"/>
  <c r="AH12" i="2" s="1"/>
  <c r="AL12" i="2"/>
  <c r="AG13" i="2"/>
  <c r="AL13" i="2" s="1"/>
  <c r="AL14" i="2"/>
  <c r="AH17" i="2"/>
  <c r="AL17" i="2" s="1"/>
  <c r="I20" i="2"/>
  <c r="AH20" i="2" s="1"/>
  <c r="AL20" i="2"/>
  <c r="AG21" i="2"/>
  <c r="AL21" i="2" s="1"/>
  <c r="AL22" i="2"/>
  <c r="AH25" i="2"/>
  <c r="AL25" i="2" s="1"/>
  <c r="AL28" i="2"/>
  <c r="AL30" i="2"/>
  <c r="AL36" i="2"/>
  <c r="AL38" i="2"/>
  <c r="AL41" i="2"/>
  <c r="AG29" i="2"/>
  <c r="AL29" i="2" s="1"/>
  <c r="AH33" i="2"/>
  <c r="AL33" i="2" s="1"/>
  <c r="AG37" i="2"/>
  <c r="AL37" i="2" s="1"/>
  <c r="AH41" i="2"/>
  <c r="AI66" i="2"/>
  <c r="O64" i="2"/>
  <c r="AH78" i="2"/>
  <c r="AI79" i="2"/>
  <c r="O78" i="2"/>
  <c r="AH83" i="2"/>
  <c r="AI84" i="2"/>
  <c r="O83" i="2"/>
  <c r="AI83" i="2" s="1"/>
  <c r="AI89" i="2"/>
  <c r="AH93" i="2"/>
  <c r="AL93" i="2" s="1"/>
  <c r="AI94" i="2"/>
  <c r="O93" i="2"/>
  <c r="AI93" i="2" s="1"/>
  <c r="AH99" i="2"/>
  <c r="AL99" i="2" s="1"/>
  <c r="AI100" i="2"/>
  <c r="O99" i="2"/>
  <c r="AI99" i="2" s="1"/>
  <c r="O32" i="2"/>
  <c r="AI32" i="2" s="1"/>
  <c r="AL32" i="2" s="1"/>
  <c r="O40" i="2"/>
  <c r="AI40" i="2" s="1"/>
  <c r="AL40" i="2" s="1"/>
  <c r="AL45" i="2"/>
  <c r="AG64" i="2"/>
  <c r="I66" i="2"/>
  <c r="AG67" i="2"/>
  <c r="AL67" i="2" s="1"/>
  <c r="AL68" i="2"/>
  <c r="I71" i="2"/>
  <c r="AH71" i="2" s="1"/>
  <c r="AL71" i="2"/>
  <c r="AG72" i="2"/>
  <c r="AL72" i="2" s="1"/>
  <c r="AL73" i="2"/>
  <c r="I76" i="2"/>
  <c r="AH76" i="2" s="1"/>
  <c r="AG78" i="2"/>
  <c r="AL79" i="2"/>
  <c r="AH79" i="2"/>
  <c r="AL81" i="2"/>
  <c r="AH84" i="2"/>
  <c r="AL84" i="2" s="1"/>
  <c r="AL86" i="2"/>
  <c r="I89" i="2"/>
  <c r="AG90" i="2"/>
  <c r="AL90" i="2" s="1"/>
  <c r="AL91" i="2"/>
  <c r="AL94" i="2"/>
  <c r="AH94" i="2"/>
  <c r="AL97" i="2"/>
  <c r="AH100" i="2"/>
  <c r="AL100" i="2" s="1"/>
  <c r="I60" i="3"/>
  <c r="I88" i="2" l="1"/>
  <c r="AH88" i="2" s="1"/>
  <c r="AH89" i="2"/>
  <c r="AL89" i="2" s="1"/>
  <c r="AI78" i="2"/>
  <c r="O76" i="2"/>
  <c r="AI76" i="2" s="1"/>
  <c r="AL76" i="2" s="1"/>
  <c r="AL78" i="2"/>
  <c r="I64" i="2"/>
  <c r="AH66" i="2"/>
  <c r="AL66" i="2" s="1"/>
  <c r="O88" i="2"/>
  <c r="AI88" i="2" s="1"/>
  <c r="AI64" i="2"/>
  <c r="O62" i="2"/>
  <c r="AI62" i="2" s="1"/>
  <c r="AH64" i="2" l="1"/>
  <c r="AL64" i="2" s="1"/>
  <c r="I62" i="2"/>
  <c r="AH62" i="2" s="1"/>
  <c r="AL62" i="2" s="1"/>
  <c r="AL88" i="2"/>
</calcChain>
</file>

<file path=xl/sharedStrings.xml><?xml version="1.0" encoding="utf-8"?>
<sst xmlns="http://schemas.openxmlformats.org/spreadsheetml/2006/main" count="336" uniqueCount="105">
  <si>
    <t>SUMMARY SHIPPING STATISTICS BY PORT CLASSIFICATION</t>
  </si>
  <si>
    <t>PMO : CAGAYAN DE ORO</t>
  </si>
  <si>
    <t>AT BERTH AND ANCHORAGE</t>
  </si>
  <si>
    <t>PARTICULARS</t>
  </si>
  <si>
    <t>A T   B E R T H</t>
  </si>
  <si>
    <t>AT ANCHORAGE</t>
  </si>
  <si>
    <t>TOTAL</t>
  </si>
  <si>
    <t>Base Port</t>
  </si>
  <si>
    <t>Terminal Ports</t>
  </si>
  <si>
    <t>Other Govt Ports</t>
  </si>
  <si>
    <t>Private Ports</t>
  </si>
  <si>
    <t>A. SHIPPING</t>
  </si>
  <si>
    <t>1. Number of Vessels</t>
  </si>
  <si>
    <t>Domestic</t>
  </si>
  <si>
    <t>Foreign</t>
  </si>
  <si>
    <t>2. Gross Registered Tonnage</t>
  </si>
  <si>
    <t>3. Net Registered Tonnage</t>
  </si>
  <si>
    <t>4. Deadweight Tonnage</t>
  </si>
  <si>
    <t>5. Length of Vessels (m.)</t>
  </si>
  <si>
    <t>6. Beam of Vessels (m.)</t>
  </si>
  <si>
    <t>7. Draft of Vessels (m.)</t>
  </si>
  <si>
    <t>8. Waiting Time (hrs.)</t>
  </si>
  <si>
    <t>9. Service Time (hrs.)</t>
  </si>
  <si>
    <t>- 61 -</t>
  </si>
  <si>
    <t>SUMMARY CARGO &amp; PASSENGER STATISTICS BY PORT CLASSIFICATION</t>
  </si>
  <si>
    <t>B. CARGO AND PASSENGER</t>
  </si>
  <si>
    <t>1. Total Cargo Throughput (m.t.)</t>
  </si>
  <si>
    <t>a. Domestic</t>
  </si>
  <si>
    <t xml:space="preserve">     Inbound</t>
  </si>
  <si>
    <t xml:space="preserve">         Breakbulk</t>
  </si>
  <si>
    <t xml:space="preserve">         Bulk</t>
  </si>
  <si>
    <t xml:space="preserve">         Containerized</t>
  </si>
  <si>
    <t xml:space="preserve">     Outbound</t>
  </si>
  <si>
    <t>b. Foreign</t>
  </si>
  <si>
    <t xml:space="preserve">     Import</t>
  </si>
  <si>
    <t xml:space="preserve">     Export</t>
  </si>
  <si>
    <t>c. Transit Cargo</t>
  </si>
  <si>
    <t xml:space="preserve">         Domestic</t>
  </si>
  <si>
    <t xml:space="preserve">             Inward</t>
  </si>
  <si>
    <t xml:space="preserve">             Outward</t>
  </si>
  <si>
    <t xml:space="preserve">         Foreign</t>
  </si>
  <si>
    <t xml:space="preserve">             Import</t>
  </si>
  <si>
    <t xml:space="preserve">             Export</t>
  </si>
  <si>
    <t>d. Foreign (Transhipment)</t>
  </si>
  <si>
    <t>2. Total Passengers</t>
  </si>
  <si>
    <t>Disembarking</t>
  </si>
  <si>
    <t>Embarking</t>
  </si>
  <si>
    <t>- 62 -</t>
  </si>
  <si>
    <t>SHIPPING STATISTICS BY PORT</t>
  </si>
  <si>
    <t>AT BERTH ONLY</t>
  </si>
  <si>
    <t>BASE PORT</t>
  </si>
  <si>
    <t>TERMINAL PORT</t>
  </si>
  <si>
    <t>OTHER GOVERNMENT PORT</t>
  </si>
  <si>
    <t>Cagayan de Oro</t>
  </si>
  <si>
    <t>Balingoan</t>
  </si>
  <si>
    <t>Benoni</t>
  </si>
  <si>
    <t>Balbagon</t>
  </si>
  <si>
    <t>Medina</t>
  </si>
  <si>
    <t>Asia Pacific</t>
  </si>
  <si>
    <t>Cagayan</t>
  </si>
  <si>
    <t>CDO</t>
  </si>
  <si>
    <t>Carlos</t>
  </si>
  <si>
    <t>General</t>
  </si>
  <si>
    <t>Holcim</t>
  </si>
  <si>
    <t>Petro de</t>
  </si>
  <si>
    <t>POMS</t>
  </si>
  <si>
    <t>San Miguel</t>
  </si>
  <si>
    <t>RoRo</t>
  </si>
  <si>
    <t>Non RoRo</t>
  </si>
  <si>
    <t>Total</t>
  </si>
  <si>
    <t>Non-Roro</t>
  </si>
  <si>
    <t>Timber Corp.</t>
  </si>
  <si>
    <t>Corn Prod</t>
  </si>
  <si>
    <t>Oil Mill</t>
  </si>
  <si>
    <t>Gothong</t>
  </si>
  <si>
    <t>Del Monte</t>
  </si>
  <si>
    <t>Milling</t>
  </si>
  <si>
    <t>Phil.</t>
  </si>
  <si>
    <t>Oro</t>
  </si>
  <si>
    <t>Venture (Ind)</t>
  </si>
  <si>
    <t>PICMW</t>
  </si>
  <si>
    <t>Pilipinas Kao</t>
  </si>
  <si>
    <t>Resins</t>
  </si>
  <si>
    <t>Corp.</t>
  </si>
  <si>
    <t>- 63 -</t>
  </si>
  <si>
    <t>- 64 -</t>
  </si>
  <si>
    <t>CARGO &amp; PASSENGER STATISTICS BY PORT</t>
  </si>
  <si>
    <t>ICS BY PORT</t>
  </si>
  <si>
    <t>- 65 -</t>
  </si>
  <si>
    <t>- 66 -</t>
  </si>
  <si>
    <t xml:space="preserve">SHIPPING, CARGO &amp; PASSENGER STATISTICS BY PORT </t>
  </si>
  <si>
    <t>AT ANCHORAGE ONLY</t>
  </si>
  <si>
    <t>PRIVATE P.</t>
  </si>
  <si>
    <t>Pryce Gas, Inc.</t>
  </si>
  <si>
    <t>- 67 -</t>
  </si>
  <si>
    <t>2014</t>
  </si>
  <si>
    <t>PRIVATE PORT (cont.)</t>
  </si>
  <si>
    <t>Mandagoa</t>
  </si>
  <si>
    <t xml:space="preserve">Timber </t>
  </si>
  <si>
    <t>bp</t>
  </si>
  <si>
    <t>TP</t>
  </si>
  <si>
    <t>ogp</t>
  </si>
  <si>
    <t>pp</t>
  </si>
  <si>
    <t>Balingasag</t>
  </si>
  <si>
    <t xml:space="preserve">Industries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</si>
</sst>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0" xfId="0" applyFont="1"/>
    <xf numFmtId="0" fontId="1" fillId="0" borderId="0" xfId="0" quotePrefix="1" applyFo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0" fontId="1" fillId="0" borderId="14" xfId="0" applyFont="1" applyBorder="1"/>
    <xf numFmtId="3" fontId="1" fillId="0" borderId="14" xfId="0" applyNumberFormat="1" applyFont="1" applyBorder="1"/>
    <xf numFmtId="0" fontId="1" fillId="0" borderId="7" xfId="0" applyFont="1" applyBorder="1"/>
    <xf numFmtId="0" fontId="1" fillId="0" borderId="8" xfId="0" applyFont="1" applyBorder="1"/>
    <xf numFmtId="3" fontId="1" fillId="0" borderId="11" xfId="0" applyNumberFormat="1" applyFont="1" applyBorder="1"/>
    <xf numFmtId="0" fontId="1" fillId="0" borderId="0" xfId="0" quotePrefix="1" applyFont="1" applyAlignment="1">
      <alignment horizontal="center"/>
    </xf>
    <xf numFmtId="3" fontId="1" fillId="0" borderId="0" xfId="0" applyNumberFormat="1" applyFont="1"/>
    <xf numFmtId="0" fontId="2" fillId="0" borderId="6" xfId="0" applyFont="1" applyBorder="1" applyAlignment="1"/>
    <xf numFmtId="0" fontId="1" fillId="0" borderId="3" xfId="0" applyFont="1" applyBorder="1"/>
    <xf numFmtId="0" fontId="1" fillId="0" borderId="15" xfId="0" applyFont="1" applyBorder="1"/>
    <xf numFmtId="3" fontId="1" fillId="0" borderId="15" xfId="0" applyNumberFormat="1" applyFont="1" applyBorder="1"/>
    <xf numFmtId="0" fontId="1" fillId="0" borderId="9" xfId="0" applyFont="1" applyBorder="1"/>
    <xf numFmtId="0" fontId="1" fillId="0" borderId="1" xfId="0" quotePrefix="1" applyFont="1" applyBorder="1"/>
    <xf numFmtId="0" fontId="1" fillId="0" borderId="2" xfId="0" quotePrefix="1" applyFont="1" applyBorder="1"/>
    <xf numFmtId="0" fontId="1" fillId="0" borderId="3" xfId="0" quotePrefix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" fillId="0" borderId="13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3" fontId="1" fillId="0" borderId="0" xfId="0" applyNumberFormat="1" applyFont="1" applyBorder="1"/>
    <xf numFmtId="0" fontId="1" fillId="0" borderId="0" xfId="0" quotePrefix="1" applyFont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3" fontId="1" fillId="0" borderId="14" xfId="0" applyNumberFormat="1" applyFont="1" applyBorder="1" applyAlignment="1">
      <alignment horizontal="left"/>
    </xf>
    <xf numFmtId="3" fontId="1" fillId="0" borderId="15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1" fillId="0" borderId="0" xfId="0" applyNumberFormat="1" applyFont="1"/>
    <xf numFmtId="3" fontId="1" fillId="0" borderId="9" xfId="0" applyNumberFormat="1" applyFon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5"/>
  <sheetViews>
    <sheetView workbookViewId="0">
      <selection activeCell="C18" sqref="C18"/>
    </sheetView>
  </sheetViews>
  <sheetFormatPr defaultRowHeight="12.6" customHeight="1" x14ac:dyDescent="0.2"/>
  <cols>
    <col min="1" max="1" width="1.85546875" style="2" customWidth="1"/>
    <col min="2" max="2" width="4.7109375" style="2" customWidth="1"/>
    <col min="3" max="3" width="21" style="2" customWidth="1"/>
    <col min="4" max="7" width="12.7109375" style="2" customWidth="1"/>
    <col min="8" max="8" width="13.140625" style="2" customWidth="1"/>
    <col min="9" max="9" width="12.7109375" style="2" customWidth="1"/>
    <col min="10" max="256" width="9.140625" style="2"/>
    <col min="257" max="257" width="1.85546875" style="2" customWidth="1"/>
    <col min="258" max="258" width="4.7109375" style="2" customWidth="1"/>
    <col min="259" max="259" width="21" style="2" customWidth="1"/>
    <col min="260" max="263" width="12.7109375" style="2" customWidth="1"/>
    <col min="264" max="264" width="13.140625" style="2" customWidth="1"/>
    <col min="265" max="265" width="12.7109375" style="2" customWidth="1"/>
    <col min="266" max="512" width="9.140625" style="2"/>
    <col min="513" max="513" width="1.85546875" style="2" customWidth="1"/>
    <col min="514" max="514" width="4.7109375" style="2" customWidth="1"/>
    <col min="515" max="515" width="21" style="2" customWidth="1"/>
    <col min="516" max="519" width="12.7109375" style="2" customWidth="1"/>
    <col min="520" max="520" width="13.140625" style="2" customWidth="1"/>
    <col min="521" max="521" width="12.7109375" style="2" customWidth="1"/>
    <col min="522" max="768" width="9.140625" style="2"/>
    <col min="769" max="769" width="1.85546875" style="2" customWidth="1"/>
    <col min="770" max="770" width="4.7109375" style="2" customWidth="1"/>
    <col min="771" max="771" width="21" style="2" customWidth="1"/>
    <col min="772" max="775" width="12.7109375" style="2" customWidth="1"/>
    <col min="776" max="776" width="13.140625" style="2" customWidth="1"/>
    <col min="777" max="777" width="12.7109375" style="2" customWidth="1"/>
    <col min="778" max="1024" width="9.140625" style="2"/>
    <col min="1025" max="1025" width="1.85546875" style="2" customWidth="1"/>
    <col min="1026" max="1026" width="4.7109375" style="2" customWidth="1"/>
    <col min="1027" max="1027" width="21" style="2" customWidth="1"/>
    <col min="1028" max="1031" width="12.7109375" style="2" customWidth="1"/>
    <col min="1032" max="1032" width="13.140625" style="2" customWidth="1"/>
    <col min="1033" max="1033" width="12.7109375" style="2" customWidth="1"/>
    <col min="1034" max="1280" width="9.140625" style="2"/>
    <col min="1281" max="1281" width="1.85546875" style="2" customWidth="1"/>
    <col min="1282" max="1282" width="4.7109375" style="2" customWidth="1"/>
    <col min="1283" max="1283" width="21" style="2" customWidth="1"/>
    <col min="1284" max="1287" width="12.7109375" style="2" customWidth="1"/>
    <col min="1288" max="1288" width="13.140625" style="2" customWidth="1"/>
    <col min="1289" max="1289" width="12.7109375" style="2" customWidth="1"/>
    <col min="1290" max="1536" width="9.140625" style="2"/>
    <col min="1537" max="1537" width="1.85546875" style="2" customWidth="1"/>
    <col min="1538" max="1538" width="4.7109375" style="2" customWidth="1"/>
    <col min="1539" max="1539" width="21" style="2" customWidth="1"/>
    <col min="1540" max="1543" width="12.7109375" style="2" customWidth="1"/>
    <col min="1544" max="1544" width="13.140625" style="2" customWidth="1"/>
    <col min="1545" max="1545" width="12.7109375" style="2" customWidth="1"/>
    <col min="1546" max="1792" width="9.140625" style="2"/>
    <col min="1793" max="1793" width="1.85546875" style="2" customWidth="1"/>
    <col min="1794" max="1794" width="4.7109375" style="2" customWidth="1"/>
    <col min="1795" max="1795" width="21" style="2" customWidth="1"/>
    <col min="1796" max="1799" width="12.7109375" style="2" customWidth="1"/>
    <col min="1800" max="1800" width="13.140625" style="2" customWidth="1"/>
    <col min="1801" max="1801" width="12.7109375" style="2" customWidth="1"/>
    <col min="1802" max="2048" width="9.140625" style="2"/>
    <col min="2049" max="2049" width="1.85546875" style="2" customWidth="1"/>
    <col min="2050" max="2050" width="4.7109375" style="2" customWidth="1"/>
    <col min="2051" max="2051" width="21" style="2" customWidth="1"/>
    <col min="2052" max="2055" width="12.7109375" style="2" customWidth="1"/>
    <col min="2056" max="2056" width="13.140625" style="2" customWidth="1"/>
    <col min="2057" max="2057" width="12.7109375" style="2" customWidth="1"/>
    <col min="2058" max="2304" width="9.140625" style="2"/>
    <col min="2305" max="2305" width="1.85546875" style="2" customWidth="1"/>
    <col min="2306" max="2306" width="4.7109375" style="2" customWidth="1"/>
    <col min="2307" max="2307" width="21" style="2" customWidth="1"/>
    <col min="2308" max="2311" width="12.7109375" style="2" customWidth="1"/>
    <col min="2312" max="2312" width="13.140625" style="2" customWidth="1"/>
    <col min="2313" max="2313" width="12.7109375" style="2" customWidth="1"/>
    <col min="2314" max="2560" width="9.140625" style="2"/>
    <col min="2561" max="2561" width="1.85546875" style="2" customWidth="1"/>
    <col min="2562" max="2562" width="4.7109375" style="2" customWidth="1"/>
    <col min="2563" max="2563" width="21" style="2" customWidth="1"/>
    <col min="2564" max="2567" width="12.7109375" style="2" customWidth="1"/>
    <col min="2568" max="2568" width="13.140625" style="2" customWidth="1"/>
    <col min="2569" max="2569" width="12.7109375" style="2" customWidth="1"/>
    <col min="2570" max="2816" width="9.140625" style="2"/>
    <col min="2817" max="2817" width="1.85546875" style="2" customWidth="1"/>
    <col min="2818" max="2818" width="4.7109375" style="2" customWidth="1"/>
    <col min="2819" max="2819" width="21" style="2" customWidth="1"/>
    <col min="2820" max="2823" width="12.7109375" style="2" customWidth="1"/>
    <col min="2824" max="2824" width="13.140625" style="2" customWidth="1"/>
    <col min="2825" max="2825" width="12.7109375" style="2" customWidth="1"/>
    <col min="2826" max="3072" width="9.140625" style="2"/>
    <col min="3073" max="3073" width="1.85546875" style="2" customWidth="1"/>
    <col min="3074" max="3074" width="4.7109375" style="2" customWidth="1"/>
    <col min="3075" max="3075" width="21" style="2" customWidth="1"/>
    <col min="3076" max="3079" width="12.7109375" style="2" customWidth="1"/>
    <col min="3080" max="3080" width="13.140625" style="2" customWidth="1"/>
    <col min="3081" max="3081" width="12.7109375" style="2" customWidth="1"/>
    <col min="3082" max="3328" width="9.140625" style="2"/>
    <col min="3329" max="3329" width="1.85546875" style="2" customWidth="1"/>
    <col min="3330" max="3330" width="4.7109375" style="2" customWidth="1"/>
    <col min="3331" max="3331" width="21" style="2" customWidth="1"/>
    <col min="3332" max="3335" width="12.7109375" style="2" customWidth="1"/>
    <col min="3336" max="3336" width="13.140625" style="2" customWidth="1"/>
    <col min="3337" max="3337" width="12.7109375" style="2" customWidth="1"/>
    <col min="3338" max="3584" width="9.140625" style="2"/>
    <col min="3585" max="3585" width="1.85546875" style="2" customWidth="1"/>
    <col min="3586" max="3586" width="4.7109375" style="2" customWidth="1"/>
    <col min="3587" max="3587" width="21" style="2" customWidth="1"/>
    <col min="3588" max="3591" width="12.7109375" style="2" customWidth="1"/>
    <col min="3592" max="3592" width="13.140625" style="2" customWidth="1"/>
    <col min="3593" max="3593" width="12.7109375" style="2" customWidth="1"/>
    <col min="3594" max="3840" width="9.140625" style="2"/>
    <col min="3841" max="3841" width="1.85546875" style="2" customWidth="1"/>
    <col min="3842" max="3842" width="4.7109375" style="2" customWidth="1"/>
    <col min="3843" max="3843" width="21" style="2" customWidth="1"/>
    <col min="3844" max="3847" width="12.7109375" style="2" customWidth="1"/>
    <col min="3848" max="3848" width="13.140625" style="2" customWidth="1"/>
    <col min="3849" max="3849" width="12.7109375" style="2" customWidth="1"/>
    <col min="3850" max="4096" width="9.140625" style="2"/>
    <col min="4097" max="4097" width="1.85546875" style="2" customWidth="1"/>
    <col min="4098" max="4098" width="4.7109375" style="2" customWidth="1"/>
    <col min="4099" max="4099" width="21" style="2" customWidth="1"/>
    <col min="4100" max="4103" width="12.7109375" style="2" customWidth="1"/>
    <col min="4104" max="4104" width="13.140625" style="2" customWidth="1"/>
    <col min="4105" max="4105" width="12.7109375" style="2" customWidth="1"/>
    <col min="4106" max="4352" width="9.140625" style="2"/>
    <col min="4353" max="4353" width="1.85546875" style="2" customWidth="1"/>
    <col min="4354" max="4354" width="4.7109375" style="2" customWidth="1"/>
    <col min="4355" max="4355" width="21" style="2" customWidth="1"/>
    <col min="4356" max="4359" width="12.7109375" style="2" customWidth="1"/>
    <col min="4360" max="4360" width="13.140625" style="2" customWidth="1"/>
    <col min="4361" max="4361" width="12.7109375" style="2" customWidth="1"/>
    <col min="4362" max="4608" width="9.140625" style="2"/>
    <col min="4609" max="4609" width="1.85546875" style="2" customWidth="1"/>
    <col min="4610" max="4610" width="4.7109375" style="2" customWidth="1"/>
    <col min="4611" max="4611" width="21" style="2" customWidth="1"/>
    <col min="4612" max="4615" width="12.7109375" style="2" customWidth="1"/>
    <col min="4616" max="4616" width="13.140625" style="2" customWidth="1"/>
    <col min="4617" max="4617" width="12.7109375" style="2" customWidth="1"/>
    <col min="4618" max="4864" width="9.140625" style="2"/>
    <col min="4865" max="4865" width="1.85546875" style="2" customWidth="1"/>
    <col min="4866" max="4866" width="4.7109375" style="2" customWidth="1"/>
    <col min="4867" max="4867" width="21" style="2" customWidth="1"/>
    <col min="4868" max="4871" width="12.7109375" style="2" customWidth="1"/>
    <col min="4872" max="4872" width="13.140625" style="2" customWidth="1"/>
    <col min="4873" max="4873" width="12.7109375" style="2" customWidth="1"/>
    <col min="4874" max="5120" width="9.140625" style="2"/>
    <col min="5121" max="5121" width="1.85546875" style="2" customWidth="1"/>
    <col min="5122" max="5122" width="4.7109375" style="2" customWidth="1"/>
    <col min="5123" max="5123" width="21" style="2" customWidth="1"/>
    <col min="5124" max="5127" width="12.7109375" style="2" customWidth="1"/>
    <col min="5128" max="5128" width="13.140625" style="2" customWidth="1"/>
    <col min="5129" max="5129" width="12.7109375" style="2" customWidth="1"/>
    <col min="5130" max="5376" width="9.140625" style="2"/>
    <col min="5377" max="5377" width="1.85546875" style="2" customWidth="1"/>
    <col min="5378" max="5378" width="4.7109375" style="2" customWidth="1"/>
    <col min="5379" max="5379" width="21" style="2" customWidth="1"/>
    <col min="5380" max="5383" width="12.7109375" style="2" customWidth="1"/>
    <col min="5384" max="5384" width="13.140625" style="2" customWidth="1"/>
    <col min="5385" max="5385" width="12.7109375" style="2" customWidth="1"/>
    <col min="5386" max="5632" width="9.140625" style="2"/>
    <col min="5633" max="5633" width="1.85546875" style="2" customWidth="1"/>
    <col min="5634" max="5634" width="4.7109375" style="2" customWidth="1"/>
    <col min="5635" max="5635" width="21" style="2" customWidth="1"/>
    <col min="5636" max="5639" width="12.7109375" style="2" customWidth="1"/>
    <col min="5640" max="5640" width="13.140625" style="2" customWidth="1"/>
    <col min="5641" max="5641" width="12.7109375" style="2" customWidth="1"/>
    <col min="5642" max="5888" width="9.140625" style="2"/>
    <col min="5889" max="5889" width="1.85546875" style="2" customWidth="1"/>
    <col min="5890" max="5890" width="4.7109375" style="2" customWidth="1"/>
    <col min="5891" max="5891" width="21" style="2" customWidth="1"/>
    <col min="5892" max="5895" width="12.7109375" style="2" customWidth="1"/>
    <col min="5896" max="5896" width="13.140625" style="2" customWidth="1"/>
    <col min="5897" max="5897" width="12.7109375" style="2" customWidth="1"/>
    <col min="5898" max="6144" width="9.140625" style="2"/>
    <col min="6145" max="6145" width="1.85546875" style="2" customWidth="1"/>
    <col min="6146" max="6146" width="4.7109375" style="2" customWidth="1"/>
    <col min="6147" max="6147" width="21" style="2" customWidth="1"/>
    <col min="6148" max="6151" width="12.7109375" style="2" customWidth="1"/>
    <col min="6152" max="6152" width="13.140625" style="2" customWidth="1"/>
    <col min="6153" max="6153" width="12.7109375" style="2" customWidth="1"/>
    <col min="6154" max="6400" width="9.140625" style="2"/>
    <col min="6401" max="6401" width="1.85546875" style="2" customWidth="1"/>
    <col min="6402" max="6402" width="4.7109375" style="2" customWidth="1"/>
    <col min="6403" max="6403" width="21" style="2" customWidth="1"/>
    <col min="6404" max="6407" width="12.7109375" style="2" customWidth="1"/>
    <col min="6408" max="6408" width="13.140625" style="2" customWidth="1"/>
    <col min="6409" max="6409" width="12.7109375" style="2" customWidth="1"/>
    <col min="6410" max="6656" width="9.140625" style="2"/>
    <col min="6657" max="6657" width="1.85546875" style="2" customWidth="1"/>
    <col min="6658" max="6658" width="4.7109375" style="2" customWidth="1"/>
    <col min="6659" max="6659" width="21" style="2" customWidth="1"/>
    <col min="6660" max="6663" width="12.7109375" style="2" customWidth="1"/>
    <col min="6664" max="6664" width="13.140625" style="2" customWidth="1"/>
    <col min="6665" max="6665" width="12.7109375" style="2" customWidth="1"/>
    <col min="6666" max="6912" width="9.140625" style="2"/>
    <col min="6913" max="6913" width="1.85546875" style="2" customWidth="1"/>
    <col min="6914" max="6914" width="4.7109375" style="2" customWidth="1"/>
    <col min="6915" max="6915" width="21" style="2" customWidth="1"/>
    <col min="6916" max="6919" width="12.7109375" style="2" customWidth="1"/>
    <col min="6920" max="6920" width="13.140625" style="2" customWidth="1"/>
    <col min="6921" max="6921" width="12.7109375" style="2" customWidth="1"/>
    <col min="6922" max="7168" width="9.140625" style="2"/>
    <col min="7169" max="7169" width="1.85546875" style="2" customWidth="1"/>
    <col min="7170" max="7170" width="4.7109375" style="2" customWidth="1"/>
    <col min="7171" max="7171" width="21" style="2" customWidth="1"/>
    <col min="7172" max="7175" width="12.7109375" style="2" customWidth="1"/>
    <col min="7176" max="7176" width="13.140625" style="2" customWidth="1"/>
    <col min="7177" max="7177" width="12.7109375" style="2" customWidth="1"/>
    <col min="7178" max="7424" width="9.140625" style="2"/>
    <col min="7425" max="7425" width="1.85546875" style="2" customWidth="1"/>
    <col min="7426" max="7426" width="4.7109375" style="2" customWidth="1"/>
    <col min="7427" max="7427" width="21" style="2" customWidth="1"/>
    <col min="7428" max="7431" width="12.7109375" style="2" customWidth="1"/>
    <col min="7432" max="7432" width="13.140625" style="2" customWidth="1"/>
    <col min="7433" max="7433" width="12.7109375" style="2" customWidth="1"/>
    <col min="7434" max="7680" width="9.140625" style="2"/>
    <col min="7681" max="7681" width="1.85546875" style="2" customWidth="1"/>
    <col min="7682" max="7682" width="4.7109375" style="2" customWidth="1"/>
    <col min="7683" max="7683" width="21" style="2" customWidth="1"/>
    <col min="7684" max="7687" width="12.7109375" style="2" customWidth="1"/>
    <col min="7688" max="7688" width="13.140625" style="2" customWidth="1"/>
    <col min="7689" max="7689" width="12.7109375" style="2" customWidth="1"/>
    <col min="7690" max="7936" width="9.140625" style="2"/>
    <col min="7937" max="7937" width="1.85546875" style="2" customWidth="1"/>
    <col min="7938" max="7938" width="4.7109375" style="2" customWidth="1"/>
    <col min="7939" max="7939" width="21" style="2" customWidth="1"/>
    <col min="7940" max="7943" width="12.7109375" style="2" customWidth="1"/>
    <col min="7944" max="7944" width="13.140625" style="2" customWidth="1"/>
    <col min="7945" max="7945" width="12.7109375" style="2" customWidth="1"/>
    <col min="7946" max="8192" width="9.140625" style="2"/>
    <col min="8193" max="8193" width="1.85546875" style="2" customWidth="1"/>
    <col min="8194" max="8194" width="4.7109375" style="2" customWidth="1"/>
    <col min="8195" max="8195" width="21" style="2" customWidth="1"/>
    <col min="8196" max="8199" width="12.7109375" style="2" customWidth="1"/>
    <col min="8200" max="8200" width="13.140625" style="2" customWidth="1"/>
    <col min="8201" max="8201" width="12.7109375" style="2" customWidth="1"/>
    <col min="8202" max="8448" width="9.140625" style="2"/>
    <col min="8449" max="8449" width="1.85546875" style="2" customWidth="1"/>
    <col min="8450" max="8450" width="4.7109375" style="2" customWidth="1"/>
    <col min="8451" max="8451" width="21" style="2" customWidth="1"/>
    <col min="8452" max="8455" width="12.7109375" style="2" customWidth="1"/>
    <col min="8456" max="8456" width="13.140625" style="2" customWidth="1"/>
    <col min="8457" max="8457" width="12.7109375" style="2" customWidth="1"/>
    <col min="8458" max="8704" width="9.140625" style="2"/>
    <col min="8705" max="8705" width="1.85546875" style="2" customWidth="1"/>
    <col min="8706" max="8706" width="4.7109375" style="2" customWidth="1"/>
    <col min="8707" max="8707" width="21" style="2" customWidth="1"/>
    <col min="8708" max="8711" width="12.7109375" style="2" customWidth="1"/>
    <col min="8712" max="8712" width="13.140625" style="2" customWidth="1"/>
    <col min="8713" max="8713" width="12.7109375" style="2" customWidth="1"/>
    <col min="8714" max="8960" width="9.140625" style="2"/>
    <col min="8961" max="8961" width="1.85546875" style="2" customWidth="1"/>
    <col min="8962" max="8962" width="4.7109375" style="2" customWidth="1"/>
    <col min="8963" max="8963" width="21" style="2" customWidth="1"/>
    <col min="8964" max="8967" width="12.7109375" style="2" customWidth="1"/>
    <col min="8968" max="8968" width="13.140625" style="2" customWidth="1"/>
    <col min="8969" max="8969" width="12.7109375" style="2" customWidth="1"/>
    <col min="8970" max="9216" width="9.140625" style="2"/>
    <col min="9217" max="9217" width="1.85546875" style="2" customWidth="1"/>
    <col min="9218" max="9218" width="4.7109375" style="2" customWidth="1"/>
    <col min="9219" max="9219" width="21" style="2" customWidth="1"/>
    <col min="9220" max="9223" width="12.7109375" style="2" customWidth="1"/>
    <col min="9224" max="9224" width="13.140625" style="2" customWidth="1"/>
    <col min="9225" max="9225" width="12.7109375" style="2" customWidth="1"/>
    <col min="9226" max="9472" width="9.140625" style="2"/>
    <col min="9473" max="9473" width="1.85546875" style="2" customWidth="1"/>
    <col min="9474" max="9474" width="4.7109375" style="2" customWidth="1"/>
    <col min="9475" max="9475" width="21" style="2" customWidth="1"/>
    <col min="9476" max="9479" width="12.7109375" style="2" customWidth="1"/>
    <col min="9480" max="9480" width="13.140625" style="2" customWidth="1"/>
    <col min="9481" max="9481" width="12.7109375" style="2" customWidth="1"/>
    <col min="9482" max="9728" width="9.140625" style="2"/>
    <col min="9729" max="9729" width="1.85546875" style="2" customWidth="1"/>
    <col min="9730" max="9730" width="4.7109375" style="2" customWidth="1"/>
    <col min="9731" max="9731" width="21" style="2" customWidth="1"/>
    <col min="9732" max="9735" width="12.7109375" style="2" customWidth="1"/>
    <col min="9736" max="9736" width="13.140625" style="2" customWidth="1"/>
    <col min="9737" max="9737" width="12.7109375" style="2" customWidth="1"/>
    <col min="9738" max="9984" width="9.140625" style="2"/>
    <col min="9985" max="9985" width="1.85546875" style="2" customWidth="1"/>
    <col min="9986" max="9986" width="4.7109375" style="2" customWidth="1"/>
    <col min="9987" max="9987" width="21" style="2" customWidth="1"/>
    <col min="9988" max="9991" width="12.7109375" style="2" customWidth="1"/>
    <col min="9992" max="9992" width="13.140625" style="2" customWidth="1"/>
    <col min="9993" max="9993" width="12.7109375" style="2" customWidth="1"/>
    <col min="9994" max="10240" width="9.140625" style="2"/>
    <col min="10241" max="10241" width="1.85546875" style="2" customWidth="1"/>
    <col min="10242" max="10242" width="4.7109375" style="2" customWidth="1"/>
    <col min="10243" max="10243" width="21" style="2" customWidth="1"/>
    <col min="10244" max="10247" width="12.7109375" style="2" customWidth="1"/>
    <col min="10248" max="10248" width="13.140625" style="2" customWidth="1"/>
    <col min="10249" max="10249" width="12.7109375" style="2" customWidth="1"/>
    <col min="10250" max="10496" width="9.140625" style="2"/>
    <col min="10497" max="10497" width="1.85546875" style="2" customWidth="1"/>
    <col min="10498" max="10498" width="4.7109375" style="2" customWidth="1"/>
    <col min="10499" max="10499" width="21" style="2" customWidth="1"/>
    <col min="10500" max="10503" width="12.7109375" style="2" customWidth="1"/>
    <col min="10504" max="10504" width="13.140625" style="2" customWidth="1"/>
    <col min="10505" max="10505" width="12.7109375" style="2" customWidth="1"/>
    <col min="10506" max="10752" width="9.140625" style="2"/>
    <col min="10753" max="10753" width="1.85546875" style="2" customWidth="1"/>
    <col min="10754" max="10754" width="4.7109375" style="2" customWidth="1"/>
    <col min="10755" max="10755" width="21" style="2" customWidth="1"/>
    <col min="10756" max="10759" width="12.7109375" style="2" customWidth="1"/>
    <col min="10760" max="10760" width="13.140625" style="2" customWidth="1"/>
    <col min="10761" max="10761" width="12.7109375" style="2" customWidth="1"/>
    <col min="10762" max="11008" width="9.140625" style="2"/>
    <col min="11009" max="11009" width="1.85546875" style="2" customWidth="1"/>
    <col min="11010" max="11010" width="4.7109375" style="2" customWidth="1"/>
    <col min="11011" max="11011" width="21" style="2" customWidth="1"/>
    <col min="11012" max="11015" width="12.7109375" style="2" customWidth="1"/>
    <col min="11016" max="11016" width="13.140625" style="2" customWidth="1"/>
    <col min="11017" max="11017" width="12.7109375" style="2" customWidth="1"/>
    <col min="11018" max="11264" width="9.140625" style="2"/>
    <col min="11265" max="11265" width="1.85546875" style="2" customWidth="1"/>
    <col min="11266" max="11266" width="4.7109375" style="2" customWidth="1"/>
    <col min="11267" max="11267" width="21" style="2" customWidth="1"/>
    <col min="11268" max="11271" width="12.7109375" style="2" customWidth="1"/>
    <col min="11272" max="11272" width="13.140625" style="2" customWidth="1"/>
    <col min="11273" max="11273" width="12.7109375" style="2" customWidth="1"/>
    <col min="11274" max="11520" width="9.140625" style="2"/>
    <col min="11521" max="11521" width="1.85546875" style="2" customWidth="1"/>
    <col min="11522" max="11522" width="4.7109375" style="2" customWidth="1"/>
    <col min="11523" max="11523" width="21" style="2" customWidth="1"/>
    <col min="11524" max="11527" width="12.7109375" style="2" customWidth="1"/>
    <col min="11528" max="11528" width="13.140625" style="2" customWidth="1"/>
    <col min="11529" max="11529" width="12.7109375" style="2" customWidth="1"/>
    <col min="11530" max="11776" width="9.140625" style="2"/>
    <col min="11777" max="11777" width="1.85546875" style="2" customWidth="1"/>
    <col min="11778" max="11778" width="4.7109375" style="2" customWidth="1"/>
    <col min="11779" max="11779" width="21" style="2" customWidth="1"/>
    <col min="11780" max="11783" width="12.7109375" style="2" customWidth="1"/>
    <col min="11784" max="11784" width="13.140625" style="2" customWidth="1"/>
    <col min="11785" max="11785" width="12.7109375" style="2" customWidth="1"/>
    <col min="11786" max="12032" width="9.140625" style="2"/>
    <col min="12033" max="12033" width="1.85546875" style="2" customWidth="1"/>
    <col min="12034" max="12034" width="4.7109375" style="2" customWidth="1"/>
    <col min="12035" max="12035" width="21" style="2" customWidth="1"/>
    <col min="12036" max="12039" width="12.7109375" style="2" customWidth="1"/>
    <col min="12040" max="12040" width="13.140625" style="2" customWidth="1"/>
    <col min="12041" max="12041" width="12.7109375" style="2" customWidth="1"/>
    <col min="12042" max="12288" width="9.140625" style="2"/>
    <col min="12289" max="12289" width="1.85546875" style="2" customWidth="1"/>
    <col min="12290" max="12290" width="4.7109375" style="2" customWidth="1"/>
    <col min="12291" max="12291" width="21" style="2" customWidth="1"/>
    <col min="12292" max="12295" width="12.7109375" style="2" customWidth="1"/>
    <col min="12296" max="12296" width="13.140625" style="2" customWidth="1"/>
    <col min="12297" max="12297" width="12.7109375" style="2" customWidth="1"/>
    <col min="12298" max="12544" width="9.140625" style="2"/>
    <col min="12545" max="12545" width="1.85546875" style="2" customWidth="1"/>
    <col min="12546" max="12546" width="4.7109375" style="2" customWidth="1"/>
    <col min="12547" max="12547" width="21" style="2" customWidth="1"/>
    <col min="12548" max="12551" width="12.7109375" style="2" customWidth="1"/>
    <col min="12552" max="12552" width="13.140625" style="2" customWidth="1"/>
    <col min="12553" max="12553" width="12.7109375" style="2" customWidth="1"/>
    <col min="12554" max="12800" width="9.140625" style="2"/>
    <col min="12801" max="12801" width="1.85546875" style="2" customWidth="1"/>
    <col min="12802" max="12802" width="4.7109375" style="2" customWidth="1"/>
    <col min="12803" max="12803" width="21" style="2" customWidth="1"/>
    <col min="12804" max="12807" width="12.7109375" style="2" customWidth="1"/>
    <col min="12808" max="12808" width="13.140625" style="2" customWidth="1"/>
    <col min="12809" max="12809" width="12.7109375" style="2" customWidth="1"/>
    <col min="12810" max="13056" width="9.140625" style="2"/>
    <col min="13057" max="13057" width="1.85546875" style="2" customWidth="1"/>
    <col min="13058" max="13058" width="4.7109375" style="2" customWidth="1"/>
    <col min="13059" max="13059" width="21" style="2" customWidth="1"/>
    <col min="13060" max="13063" width="12.7109375" style="2" customWidth="1"/>
    <col min="13064" max="13064" width="13.140625" style="2" customWidth="1"/>
    <col min="13065" max="13065" width="12.7109375" style="2" customWidth="1"/>
    <col min="13066" max="13312" width="9.140625" style="2"/>
    <col min="13313" max="13313" width="1.85546875" style="2" customWidth="1"/>
    <col min="13314" max="13314" width="4.7109375" style="2" customWidth="1"/>
    <col min="13315" max="13315" width="21" style="2" customWidth="1"/>
    <col min="13316" max="13319" width="12.7109375" style="2" customWidth="1"/>
    <col min="13320" max="13320" width="13.140625" style="2" customWidth="1"/>
    <col min="13321" max="13321" width="12.7109375" style="2" customWidth="1"/>
    <col min="13322" max="13568" width="9.140625" style="2"/>
    <col min="13569" max="13569" width="1.85546875" style="2" customWidth="1"/>
    <col min="13570" max="13570" width="4.7109375" style="2" customWidth="1"/>
    <col min="13571" max="13571" width="21" style="2" customWidth="1"/>
    <col min="13572" max="13575" width="12.7109375" style="2" customWidth="1"/>
    <col min="13576" max="13576" width="13.140625" style="2" customWidth="1"/>
    <col min="13577" max="13577" width="12.7109375" style="2" customWidth="1"/>
    <col min="13578" max="13824" width="9.140625" style="2"/>
    <col min="13825" max="13825" width="1.85546875" style="2" customWidth="1"/>
    <col min="13826" max="13826" width="4.7109375" style="2" customWidth="1"/>
    <col min="13827" max="13827" width="21" style="2" customWidth="1"/>
    <col min="13828" max="13831" width="12.7109375" style="2" customWidth="1"/>
    <col min="13832" max="13832" width="13.140625" style="2" customWidth="1"/>
    <col min="13833" max="13833" width="12.7109375" style="2" customWidth="1"/>
    <col min="13834" max="14080" width="9.140625" style="2"/>
    <col min="14081" max="14081" width="1.85546875" style="2" customWidth="1"/>
    <col min="14082" max="14082" width="4.7109375" style="2" customWidth="1"/>
    <col min="14083" max="14083" width="21" style="2" customWidth="1"/>
    <col min="14084" max="14087" width="12.7109375" style="2" customWidth="1"/>
    <col min="14088" max="14088" width="13.140625" style="2" customWidth="1"/>
    <col min="14089" max="14089" width="12.7109375" style="2" customWidth="1"/>
    <col min="14090" max="14336" width="9.140625" style="2"/>
    <col min="14337" max="14337" width="1.85546875" style="2" customWidth="1"/>
    <col min="14338" max="14338" width="4.7109375" style="2" customWidth="1"/>
    <col min="14339" max="14339" width="21" style="2" customWidth="1"/>
    <col min="14340" max="14343" width="12.7109375" style="2" customWidth="1"/>
    <col min="14344" max="14344" width="13.140625" style="2" customWidth="1"/>
    <col min="14345" max="14345" width="12.7109375" style="2" customWidth="1"/>
    <col min="14346" max="14592" width="9.140625" style="2"/>
    <col min="14593" max="14593" width="1.85546875" style="2" customWidth="1"/>
    <col min="14594" max="14594" width="4.7109375" style="2" customWidth="1"/>
    <col min="14595" max="14595" width="21" style="2" customWidth="1"/>
    <col min="14596" max="14599" width="12.7109375" style="2" customWidth="1"/>
    <col min="14600" max="14600" width="13.140625" style="2" customWidth="1"/>
    <col min="14601" max="14601" width="12.7109375" style="2" customWidth="1"/>
    <col min="14602" max="14848" width="9.140625" style="2"/>
    <col min="14849" max="14849" width="1.85546875" style="2" customWidth="1"/>
    <col min="14850" max="14850" width="4.7109375" style="2" customWidth="1"/>
    <col min="14851" max="14851" width="21" style="2" customWidth="1"/>
    <col min="14852" max="14855" width="12.7109375" style="2" customWidth="1"/>
    <col min="14856" max="14856" width="13.140625" style="2" customWidth="1"/>
    <col min="14857" max="14857" width="12.7109375" style="2" customWidth="1"/>
    <col min="14858" max="15104" width="9.140625" style="2"/>
    <col min="15105" max="15105" width="1.85546875" style="2" customWidth="1"/>
    <col min="15106" max="15106" width="4.7109375" style="2" customWidth="1"/>
    <col min="15107" max="15107" width="21" style="2" customWidth="1"/>
    <col min="15108" max="15111" width="12.7109375" style="2" customWidth="1"/>
    <col min="15112" max="15112" width="13.140625" style="2" customWidth="1"/>
    <col min="15113" max="15113" width="12.7109375" style="2" customWidth="1"/>
    <col min="15114" max="15360" width="9.140625" style="2"/>
    <col min="15361" max="15361" width="1.85546875" style="2" customWidth="1"/>
    <col min="15362" max="15362" width="4.7109375" style="2" customWidth="1"/>
    <col min="15363" max="15363" width="21" style="2" customWidth="1"/>
    <col min="15364" max="15367" width="12.7109375" style="2" customWidth="1"/>
    <col min="15368" max="15368" width="13.140625" style="2" customWidth="1"/>
    <col min="15369" max="15369" width="12.7109375" style="2" customWidth="1"/>
    <col min="15370" max="15616" width="9.140625" style="2"/>
    <col min="15617" max="15617" width="1.85546875" style="2" customWidth="1"/>
    <col min="15618" max="15618" width="4.7109375" style="2" customWidth="1"/>
    <col min="15619" max="15619" width="21" style="2" customWidth="1"/>
    <col min="15620" max="15623" width="12.7109375" style="2" customWidth="1"/>
    <col min="15624" max="15624" width="13.140625" style="2" customWidth="1"/>
    <col min="15625" max="15625" width="12.7109375" style="2" customWidth="1"/>
    <col min="15626" max="15872" width="9.140625" style="2"/>
    <col min="15873" max="15873" width="1.85546875" style="2" customWidth="1"/>
    <col min="15874" max="15874" width="4.7109375" style="2" customWidth="1"/>
    <col min="15875" max="15875" width="21" style="2" customWidth="1"/>
    <col min="15876" max="15879" width="12.7109375" style="2" customWidth="1"/>
    <col min="15880" max="15880" width="13.140625" style="2" customWidth="1"/>
    <col min="15881" max="15881" width="12.7109375" style="2" customWidth="1"/>
    <col min="15882" max="16128" width="9.140625" style="2"/>
    <col min="16129" max="16129" width="1.85546875" style="2" customWidth="1"/>
    <col min="16130" max="16130" width="4.7109375" style="2" customWidth="1"/>
    <col min="16131" max="16131" width="21" style="2" customWidth="1"/>
    <col min="16132" max="16135" width="12.7109375" style="2" customWidth="1"/>
    <col min="16136" max="16136" width="13.140625" style="2" customWidth="1"/>
    <col min="16137" max="16137" width="12.7109375" style="2" customWidth="1"/>
    <col min="16138" max="16384" width="9.140625" style="2"/>
  </cols>
  <sheetData>
    <row r="3" spans="1:11" ht="11.1" customHeight="1" x14ac:dyDescent="0.2">
      <c r="A3" s="1" t="s">
        <v>0</v>
      </c>
    </row>
    <row r="4" spans="1:11" ht="11.1" customHeight="1" x14ac:dyDescent="0.2">
      <c r="A4" s="1" t="s">
        <v>1</v>
      </c>
    </row>
    <row r="5" spans="1:11" ht="11.1" customHeight="1" x14ac:dyDescent="0.2">
      <c r="A5" s="1" t="s">
        <v>2</v>
      </c>
    </row>
    <row r="6" spans="1:11" ht="11.1" customHeight="1" x14ac:dyDescent="0.2">
      <c r="A6" s="3" t="s">
        <v>95</v>
      </c>
    </row>
    <row r="7" spans="1:11" s="6" customFormat="1" ht="11.1" customHeight="1" x14ac:dyDescent="0.2">
      <c r="A7" s="62" t="s">
        <v>3</v>
      </c>
      <c r="B7" s="63"/>
      <c r="C7" s="64"/>
      <c r="D7" s="4"/>
      <c r="E7" s="68" t="s">
        <v>4</v>
      </c>
      <c r="F7" s="68"/>
      <c r="G7" s="5"/>
      <c r="H7" s="7" t="s">
        <v>5</v>
      </c>
      <c r="I7" s="69" t="s">
        <v>6</v>
      </c>
    </row>
    <row r="8" spans="1:11" s="6" customFormat="1" ht="11.1" customHeight="1" x14ac:dyDescent="0.2">
      <c r="A8" s="65"/>
      <c r="B8" s="66"/>
      <c r="C8" s="67"/>
      <c r="D8" s="7" t="s">
        <v>7</v>
      </c>
      <c r="E8" s="7" t="s">
        <v>8</v>
      </c>
      <c r="F8" s="7" t="s">
        <v>9</v>
      </c>
      <c r="G8" s="7" t="s">
        <v>10</v>
      </c>
      <c r="H8" s="8" t="s">
        <v>10</v>
      </c>
      <c r="I8" s="70"/>
    </row>
    <row r="9" spans="1:11" ht="11.1" customHeight="1" x14ac:dyDescent="0.2">
      <c r="A9" s="9" t="s">
        <v>11</v>
      </c>
      <c r="B9" s="10"/>
      <c r="C9" s="10"/>
      <c r="D9" s="11"/>
      <c r="E9" s="11"/>
      <c r="F9" s="11"/>
      <c r="G9" s="11"/>
      <c r="H9" s="11"/>
      <c r="I9" s="11"/>
    </row>
    <row r="10" spans="1:11" ht="11.1" customHeight="1" x14ac:dyDescent="0.2">
      <c r="A10" s="12"/>
      <c r="B10" s="13"/>
      <c r="C10" s="13"/>
      <c r="D10" s="14"/>
      <c r="E10" s="14"/>
      <c r="F10" s="14"/>
      <c r="G10" s="14"/>
      <c r="H10" s="14"/>
      <c r="I10" s="14"/>
    </row>
    <row r="11" spans="1:11" ht="11.1" customHeight="1" x14ac:dyDescent="0.2">
      <c r="A11" s="12"/>
      <c r="B11" s="13" t="s">
        <v>12</v>
      </c>
      <c r="C11" s="13"/>
      <c r="D11" s="15">
        <v>2175</v>
      </c>
      <c r="E11" s="15">
        <v>9555</v>
      </c>
      <c r="F11" s="24">
        <v>109</v>
      </c>
      <c r="G11" s="15">
        <v>1722</v>
      </c>
      <c r="H11" s="15">
        <v>11</v>
      </c>
      <c r="I11" s="15">
        <f>+I12+I13</f>
        <v>13572</v>
      </c>
    </row>
    <row r="12" spans="1:11" ht="11.1" customHeight="1" x14ac:dyDescent="0.2">
      <c r="A12" s="12"/>
      <c r="B12" s="13"/>
      <c r="C12" s="13" t="s">
        <v>13</v>
      </c>
      <c r="D12" s="15">
        <v>2119</v>
      </c>
      <c r="E12" s="15">
        <v>9555</v>
      </c>
      <c r="F12" s="24">
        <v>109</v>
      </c>
      <c r="G12" s="15">
        <v>1577</v>
      </c>
      <c r="H12" s="15">
        <v>0</v>
      </c>
      <c r="I12" s="15">
        <f>SUM(D12:H12)</f>
        <v>13360</v>
      </c>
    </row>
    <row r="13" spans="1:11" ht="11.1" customHeight="1" x14ac:dyDescent="0.2">
      <c r="A13" s="12"/>
      <c r="B13" s="13"/>
      <c r="C13" s="13" t="s">
        <v>14</v>
      </c>
      <c r="D13" s="15">
        <v>56</v>
      </c>
      <c r="E13" s="15">
        <v>0</v>
      </c>
      <c r="F13" s="24">
        <v>0</v>
      </c>
      <c r="G13" s="15">
        <v>145</v>
      </c>
      <c r="H13" s="15">
        <v>11</v>
      </c>
      <c r="I13" s="15">
        <f>SUM(D13:H13)</f>
        <v>212</v>
      </c>
    </row>
    <row r="14" spans="1:11" ht="11.1" customHeight="1" x14ac:dyDescent="0.2">
      <c r="A14" s="12"/>
      <c r="B14" s="13"/>
      <c r="C14" s="13"/>
      <c r="D14" s="15"/>
      <c r="E14" s="15"/>
      <c r="F14" s="24"/>
      <c r="G14" s="15"/>
      <c r="H14" s="15"/>
      <c r="I14" s="15"/>
    </row>
    <row r="15" spans="1:11" ht="11.1" customHeight="1" x14ac:dyDescent="0.2">
      <c r="A15" s="12"/>
      <c r="B15" s="13" t="s">
        <v>15</v>
      </c>
      <c r="C15" s="13"/>
      <c r="D15" s="15">
        <v>8558129</v>
      </c>
      <c r="E15" s="15">
        <v>1665405</v>
      </c>
      <c r="F15" s="24">
        <v>38360</v>
      </c>
      <c r="G15" s="15">
        <v>3110275</v>
      </c>
      <c r="H15" s="15">
        <v>36888</v>
      </c>
      <c r="I15" s="15">
        <f>+I16+I17</f>
        <v>13409057</v>
      </c>
    </row>
    <row r="16" spans="1:11" ht="11.1" customHeight="1" x14ac:dyDescent="0.2">
      <c r="A16" s="12"/>
      <c r="B16" s="13"/>
      <c r="C16" s="13" t="s">
        <v>13</v>
      </c>
      <c r="D16" s="15">
        <v>8069878</v>
      </c>
      <c r="E16" s="15">
        <v>1665405</v>
      </c>
      <c r="F16" s="24">
        <v>38360</v>
      </c>
      <c r="G16" s="15">
        <v>1854415</v>
      </c>
      <c r="H16" s="15">
        <v>0</v>
      </c>
      <c r="I16" s="15">
        <f>SUM(D16:H16)</f>
        <v>11628058</v>
      </c>
      <c r="K16" s="20"/>
    </row>
    <row r="17" spans="1:11" ht="11.1" customHeight="1" x14ac:dyDescent="0.2">
      <c r="A17" s="12"/>
      <c r="B17" s="13"/>
      <c r="C17" s="13" t="s">
        <v>14</v>
      </c>
      <c r="D17" s="15">
        <v>488251</v>
      </c>
      <c r="E17" s="15">
        <v>0</v>
      </c>
      <c r="F17" s="24">
        <v>0</v>
      </c>
      <c r="G17" s="15">
        <v>1255860</v>
      </c>
      <c r="H17" s="15">
        <v>36888</v>
      </c>
      <c r="I17" s="15">
        <f>SUM(D17:H17)</f>
        <v>1780999</v>
      </c>
      <c r="K17" s="20"/>
    </row>
    <row r="18" spans="1:11" ht="11.1" customHeight="1" x14ac:dyDescent="0.2">
      <c r="A18" s="12"/>
      <c r="B18" s="13"/>
      <c r="C18" s="13"/>
      <c r="D18" s="15"/>
      <c r="E18" s="15"/>
      <c r="F18" s="15"/>
      <c r="G18" s="15"/>
      <c r="H18" s="15"/>
      <c r="I18" s="15"/>
    </row>
    <row r="19" spans="1:11" ht="11.1" customHeight="1" x14ac:dyDescent="0.2">
      <c r="A19" s="12"/>
      <c r="B19" s="13" t="s">
        <v>16</v>
      </c>
      <c r="C19" s="13"/>
      <c r="D19" s="15">
        <v>4503656</v>
      </c>
      <c r="E19" s="15">
        <v>806365</v>
      </c>
      <c r="F19" s="15">
        <v>18280</v>
      </c>
      <c r="G19" s="15">
        <v>1634155</v>
      </c>
      <c r="H19" s="15">
        <v>11643</v>
      </c>
      <c r="I19" s="15">
        <f>+I20+I21</f>
        <v>6974099</v>
      </c>
      <c r="K19" s="20"/>
    </row>
    <row r="20" spans="1:11" ht="11.1" customHeight="1" x14ac:dyDescent="0.2">
      <c r="A20" s="12"/>
      <c r="B20" s="13"/>
      <c r="C20" s="13" t="s">
        <v>13</v>
      </c>
      <c r="D20" s="15">
        <v>4239995</v>
      </c>
      <c r="E20" s="15">
        <v>806365</v>
      </c>
      <c r="F20" s="15">
        <v>18280</v>
      </c>
      <c r="G20" s="15">
        <v>988666</v>
      </c>
      <c r="H20" s="15">
        <v>0</v>
      </c>
      <c r="I20" s="15">
        <f>SUM(D20:H20)</f>
        <v>6053306</v>
      </c>
      <c r="K20" s="20"/>
    </row>
    <row r="21" spans="1:11" ht="11.1" customHeight="1" x14ac:dyDescent="0.2">
      <c r="A21" s="12"/>
      <c r="B21" s="13"/>
      <c r="C21" s="13" t="s">
        <v>14</v>
      </c>
      <c r="D21" s="15">
        <v>263661</v>
      </c>
      <c r="E21" s="15">
        <v>0</v>
      </c>
      <c r="F21" s="15">
        <v>0</v>
      </c>
      <c r="G21" s="15">
        <v>645489</v>
      </c>
      <c r="H21" s="15">
        <v>11643</v>
      </c>
      <c r="I21" s="15">
        <f>SUM(D21:H21)</f>
        <v>920793</v>
      </c>
      <c r="K21" s="20"/>
    </row>
    <row r="22" spans="1:11" ht="11.1" customHeight="1" x14ac:dyDescent="0.2">
      <c r="A22" s="12"/>
      <c r="B22" s="13"/>
      <c r="C22" s="13"/>
      <c r="D22" s="15"/>
      <c r="E22" s="15"/>
      <c r="F22" s="15"/>
      <c r="G22" s="15"/>
      <c r="H22" s="15"/>
      <c r="I22" s="15"/>
    </row>
    <row r="23" spans="1:11" ht="11.1" customHeight="1" x14ac:dyDescent="0.2">
      <c r="A23" s="12"/>
      <c r="B23" s="13" t="s">
        <v>17</v>
      </c>
      <c r="C23" s="13"/>
      <c r="D23" s="15">
        <v>7277587</v>
      </c>
      <c r="E23" s="15">
        <v>2245922</v>
      </c>
      <c r="F23" s="15">
        <v>61867</v>
      </c>
      <c r="G23" s="15">
        <v>4934268</v>
      </c>
      <c r="H23" s="15">
        <v>36274</v>
      </c>
      <c r="I23" s="15">
        <f>+I24+I25</f>
        <v>14555918</v>
      </c>
    </row>
    <row r="24" spans="1:11" ht="11.1" customHeight="1" x14ac:dyDescent="0.2">
      <c r="A24" s="12"/>
      <c r="B24" s="13"/>
      <c r="C24" s="13" t="s">
        <v>13</v>
      </c>
      <c r="D24" s="15">
        <v>6521277</v>
      </c>
      <c r="E24" s="15">
        <v>2245922</v>
      </c>
      <c r="F24" s="15">
        <v>61867</v>
      </c>
      <c r="G24" s="15">
        <v>2944038</v>
      </c>
      <c r="H24" s="15">
        <v>0</v>
      </c>
      <c r="I24" s="15">
        <f>SUM(D24:H24)</f>
        <v>11773104</v>
      </c>
    </row>
    <row r="25" spans="1:11" ht="11.1" customHeight="1" x14ac:dyDescent="0.2">
      <c r="A25" s="12"/>
      <c r="B25" s="13"/>
      <c r="C25" s="13" t="s">
        <v>14</v>
      </c>
      <c r="D25" s="15">
        <v>756310</v>
      </c>
      <c r="E25" s="15">
        <v>0</v>
      </c>
      <c r="F25" s="15">
        <v>0</v>
      </c>
      <c r="G25" s="15">
        <v>1990230</v>
      </c>
      <c r="H25" s="15">
        <v>36274</v>
      </c>
      <c r="I25" s="15">
        <f>SUM(D25:H25)</f>
        <v>2782814</v>
      </c>
    </row>
    <row r="26" spans="1:11" ht="11.1" customHeight="1" x14ac:dyDescent="0.2">
      <c r="A26" s="12"/>
      <c r="B26" s="13"/>
      <c r="C26" s="13"/>
      <c r="D26" s="15"/>
      <c r="E26" s="15"/>
      <c r="F26" s="15"/>
      <c r="G26" s="15"/>
      <c r="H26" s="15"/>
      <c r="I26" s="15"/>
    </row>
    <row r="27" spans="1:11" ht="11.1" customHeight="1" x14ac:dyDescent="0.2">
      <c r="A27" s="12"/>
      <c r="B27" s="13" t="s">
        <v>18</v>
      </c>
      <c r="C27" s="13"/>
      <c r="D27" s="15">
        <v>187613</v>
      </c>
      <c r="E27" s="15">
        <v>292335</v>
      </c>
      <c r="F27" s="15">
        <v>4559</v>
      </c>
      <c r="G27" s="15">
        <v>112343</v>
      </c>
      <c r="H27" s="15">
        <v>1059</v>
      </c>
      <c r="I27" s="15">
        <f>+I28+I29</f>
        <v>597909</v>
      </c>
    </row>
    <row r="28" spans="1:11" ht="11.1" customHeight="1" x14ac:dyDescent="0.2">
      <c r="A28" s="12"/>
      <c r="B28" s="13"/>
      <c r="C28" s="13" t="s">
        <v>13</v>
      </c>
      <c r="D28" s="15">
        <v>180952</v>
      </c>
      <c r="E28" s="15">
        <v>292335</v>
      </c>
      <c r="F28" s="15">
        <v>4559</v>
      </c>
      <c r="G28" s="15">
        <v>94980</v>
      </c>
      <c r="H28" s="15">
        <v>0</v>
      </c>
      <c r="I28" s="15">
        <f>SUM(D28:H28)</f>
        <v>572826</v>
      </c>
    </row>
    <row r="29" spans="1:11" ht="11.1" customHeight="1" x14ac:dyDescent="0.2">
      <c r="A29" s="12"/>
      <c r="B29" s="13"/>
      <c r="C29" s="13" t="s">
        <v>14</v>
      </c>
      <c r="D29" s="15">
        <v>6661</v>
      </c>
      <c r="E29" s="15">
        <v>0</v>
      </c>
      <c r="F29" s="15">
        <v>0</v>
      </c>
      <c r="G29" s="15">
        <v>17363</v>
      </c>
      <c r="H29" s="15">
        <v>1059</v>
      </c>
      <c r="I29" s="15">
        <f>SUM(D29:H29)</f>
        <v>25083</v>
      </c>
    </row>
    <row r="30" spans="1:11" ht="11.1" customHeight="1" x14ac:dyDescent="0.2">
      <c r="A30" s="12"/>
      <c r="B30" s="13"/>
      <c r="C30" s="13"/>
      <c r="D30" s="15"/>
      <c r="E30" s="15"/>
      <c r="F30" s="15"/>
      <c r="G30" s="15"/>
      <c r="H30" s="15"/>
      <c r="I30" s="15"/>
    </row>
    <row r="31" spans="1:11" ht="11.1" customHeight="1" x14ac:dyDescent="0.2">
      <c r="A31" s="12"/>
      <c r="B31" s="13" t="s">
        <v>19</v>
      </c>
      <c r="C31" s="13"/>
      <c r="D31" s="15">
        <v>33406</v>
      </c>
      <c r="E31" s="15">
        <v>86943</v>
      </c>
      <c r="F31" s="15">
        <v>1789</v>
      </c>
      <c r="G31" s="15">
        <v>20913</v>
      </c>
      <c r="H31" s="15">
        <v>180</v>
      </c>
      <c r="I31" s="15">
        <f>+I32+I33</f>
        <v>143231</v>
      </c>
    </row>
    <row r="32" spans="1:11" ht="11.1" customHeight="1" x14ac:dyDescent="0.2">
      <c r="A32" s="12"/>
      <c r="B32" s="13"/>
      <c r="C32" s="13" t="s">
        <v>13</v>
      </c>
      <c r="D32" s="15">
        <v>32112</v>
      </c>
      <c r="E32" s="15">
        <v>86943</v>
      </c>
      <c r="F32" s="15">
        <v>1789</v>
      </c>
      <c r="G32" s="15">
        <v>18043</v>
      </c>
      <c r="H32" s="15">
        <v>0</v>
      </c>
      <c r="I32" s="15">
        <f>SUM(D32:H32)</f>
        <v>138887</v>
      </c>
    </row>
    <row r="33" spans="1:11" ht="11.1" customHeight="1" x14ac:dyDescent="0.2">
      <c r="A33" s="12"/>
      <c r="B33" s="13"/>
      <c r="C33" s="13" t="s">
        <v>14</v>
      </c>
      <c r="D33" s="15">
        <v>1294</v>
      </c>
      <c r="E33" s="15">
        <v>0</v>
      </c>
      <c r="F33" s="15">
        <v>0</v>
      </c>
      <c r="G33" s="15">
        <v>2870</v>
      </c>
      <c r="H33" s="15">
        <v>180</v>
      </c>
      <c r="I33" s="15">
        <f>SUM(D33:H33)</f>
        <v>4344</v>
      </c>
    </row>
    <row r="34" spans="1:11" ht="11.1" customHeight="1" x14ac:dyDescent="0.2">
      <c r="A34" s="12"/>
      <c r="B34" s="13"/>
      <c r="C34" s="13"/>
      <c r="D34" s="15"/>
      <c r="E34" s="15"/>
      <c r="F34" s="15"/>
      <c r="G34" s="15"/>
      <c r="H34" s="15"/>
      <c r="I34" s="15"/>
    </row>
    <row r="35" spans="1:11" ht="11.1" customHeight="1" x14ac:dyDescent="0.2">
      <c r="A35" s="12"/>
      <c r="B35" s="13" t="s">
        <v>20</v>
      </c>
      <c r="C35" s="13"/>
      <c r="D35" s="15">
        <v>9935</v>
      </c>
      <c r="E35" s="15">
        <v>31047</v>
      </c>
      <c r="F35" s="15">
        <v>329</v>
      </c>
      <c r="G35" s="15">
        <v>6024</v>
      </c>
      <c r="H35" s="15">
        <v>40</v>
      </c>
      <c r="I35" s="15">
        <f>+I36+I37</f>
        <v>47375</v>
      </c>
    </row>
    <row r="36" spans="1:11" ht="11.1" customHeight="1" x14ac:dyDescent="0.2">
      <c r="A36" s="12"/>
      <c r="B36" s="13"/>
      <c r="C36" s="13" t="s">
        <v>13</v>
      </c>
      <c r="D36" s="15">
        <v>9607</v>
      </c>
      <c r="E36" s="15">
        <v>31047</v>
      </c>
      <c r="F36" s="15">
        <v>329</v>
      </c>
      <c r="G36" s="15">
        <v>5213</v>
      </c>
      <c r="H36" s="15">
        <v>0</v>
      </c>
      <c r="I36" s="15">
        <f>SUM(D36:H36)</f>
        <v>46196</v>
      </c>
    </row>
    <row r="37" spans="1:11" ht="11.1" customHeight="1" x14ac:dyDescent="0.2">
      <c r="A37" s="12"/>
      <c r="B37" s="13"/>
      <c r="C37" s="13" t="s">
        <v>14</v>
      </c>
      <c r="D37" s="15">
        <v>328</v>
      </c>
      <c r="E37" s="15">
        <v>0</v>
      </c>
      <c r="F37" s="15">
        <v>0</v>
      </c>
      <c r="G37" s="15">
        <v>811</v>
      </c>
      <c r="H37" s="15">
        <v>40</v>
      </c>
      <c r="I37" s="15">
        <f>SUM(D37:H37)</f>
        <v>1179</v>
      </c>
    </row>
    <row r="38" spans="1:11" ht="11.1" customHeight="1" x14ac:dyDescent="0.2">
      <c r="A38" s="12"/>
      <c r="B38" s="13"/>
      <c r="C38" s="13"/>
      <c r="D38" s="15"/>
      <c r="E38" s="15"/>
      <c r="F38" s="15"/>
      <c r="G38" s="15"/>
      <c r="H38" s="15"/>
      <c r="I38" s="15"/>
    </row>
    <row r="39" spans="1:11" ht="11.1" customHeight="1" x14ac:dyDescent="0.2">
      <c r="A39" s="12"/>
      <c r="B39" s="13" t="s">
        <v>21</v>
      </c>
      <c r="C39" s="13"/>
      <c r="D39" s="15">
        <v>5619</v>
      </c>
      <c r="E39" s="15">
        <v>0</v>
      </c>
      <c r="F39" s="15">
        <v>0</v>
      </c>
      <c r="G39" s="15">
        <v>26112</v>
      </c>
      <c r="H39" s="15">
        <v>57</v>
      </c>
      <c r="I39" s="15">
        <f>+I40+I41</f>
        <v>31788</v>
      </c>
    </row>
    <row r="40" spans="1:11" ht="11.1" customHeight="1" x14ac:dyDescent="0.2">
      <c r="A40" s="12"/>
      <c r="B40" s="13"/>
      <c r="C40" s="13" t="s">
        <v>13</v>
      </c>
      <c r="D40" s="15">
        <v>4592</v>
      </c>
      <c r="E40" s="15">
        <v>0</v>
      </c>
      <c r="F40" s="15">
        <v>0</v>
      </c>
      <c r="G40" s="15">
        <v>25221</v>
      </c>
      <c r="H40" s="15">
        <v>0</v>
      </c>
      <c r="I40" s="15">
        <f>SUM(D40:H40)</f>
        <v>29813</v>
      </c>
    </row>
    <row r="41" spans="1:11" ht="11.1" customHeight="1" x14ac:dyDescent="0.2">
      <c r="A41" s="12"/>
      <c r="B41" s="13"/>
      <c r="C41" s="13" t="s">
        <v>14</v>
      </c>
      <c r="D41" s="15">
        <v>1027</v>
      </c>
      <c r="E41" s="15">
        <v>0</v>
      </c>
      <c r="F41" s="15">
        <v>0</v>
      </c>
      <c r="G41" s="15">
        <v>891</v>
      </c>
      <c r="H41" s="15">
        <v>57</v>
      </c>
      <c r="I41" s="15">
        <f>SUM(D41:H41)</f>
        <v>1975</v>
      </c>
    </row>
    <row r="42" spans="1:11" ht="11.1" customHeight="1" x14ac:dyDescent="0.2">
      <c r="A42" s="12"/>
      <c r="B42" s="13"/>
      <c r="C42" s="13"/>
      <c r="D42" s="15"/>
      <c r="E42" s="15"/>
      <c r="F42" s="15"/>
      <c r="G42" s="15"/>
      <c r="H42" s="15"/>
      <c r="I42" s="15"/>
    </row>
    <row r="43" spans="1:11" ht="11.1" customHeight="1" x14ac:dyDescent="0.2">
      <c r="A43" s="12"/>
      <c r="B43" s="13" t="s">
        <v>22</v>
      </c>
      <c r="C43" s="13"/>
      <c r="D43" s="15">
        <v>87012</v>
      </c>
      <c r="E43" s="15">
        <v>42295</v>
      </c>
      <c r="F43" s="15">
        <v>5322</v>
      </c>
      <c r="G43" s="15">
        <v>141924</v>
      </c>
      <c r="H43" s="15">
        <v>197</v>
      </c>
      <c r="I43" s="15">
        <f>+I44+I45</f>
        <v>276750</v>
      </c>
    </row>
    <row r="44" spans="1:11" ht="11.1" customHeight="1" x14ac:dyDescent="0.2">
      <c r="A44" s="12"/>
      <c r="B44" s="13"/>
      <c r="C44" s="13" t="s">
        <v>13</v>
      </c>
      <c r="D44" s="15">
        <v>79964</v>
      </c>
      <c r="E44" s="15">
        <v>42295</v>
      </c>
      <c r="F44" s="15">
        <v>5322</v>
      </c>
      <c r="G44" s="15">
        <v>127237</v>
      </c>
      <c r="H44" s="15">
        <v>0</v>
      </c>
      <c r="I44" s="15">
        <f>SUM(D44:H44)</f>
        <v>254818</v>
      </c>
      <c r="K44" s="20"/>
    </row>
    <row r="45" spans="1:11" ht="11.1" customHeight="1" x14ac:dyDescent="0.2">
      <c r="A45" s="16"/>
      <c r="B45" s="17"/>
      <c r="C45" s="17" t="s">
        <v>14</v>
      </c>
      <c r="D45" s="18">
        <v>7048</v>
      </c>
      <c r="E45" s="18">
        <v>0</v>
      </c>
      <c r="F45" s="18">
        <v>0</v>
      </c>
      <c r="G45" s="18">
        <v>14687</v>
      </c>
      <c r="H45" s="18">
        <v>197</v>
      </c>
      <c r="I45" s="18">
        <f>SUM(D45:H45)</f>
        <v>21932</v>
      </c>
    </row>
    <row r="46" spans="1:11" ht="11.1" customHeight="1" x14ac:dyDescent="0.2"/>
    <row r="47" spans="1:11" ht="11.1" customHeight="1" x14ac:dyDescent="0.2">
      <c r="F47" s="19" t="s">
        <v>23</v>
      </c>
    </row>
    <row r="48" spans="1:11" ht="11.1" customHeight="1" x14ac:dyDescent="0.2"/>
    <row r="49" spans="1:9" ht="11.1" customHeight="1" x14ac:dyDescent="0.2">
      <c r="D49" s="20"/>
      <c r="G49" s="20"/>
    </row>
    <row r="50" spans="1:9" ht="11.1" customHeight="1" x14ac:dyDescent="0.2"/>
    <row r="51" spans="1:9" ht="11.1" customHeight="1" x14ac:dyDescent="0.2"/>
    <row r="52" spans="1:9" ht="11.1" customHeight="1" x14ac:dyDescent="0.2">
      <c r="A52" s="1" t="s">
        <v>24</v>
      </c>
    </row>
    <row r="53" spans="1:9" ht="11.1" customHeight="1" x14ac:dyDescent="0.2">
      <c r="A53" s="1" t="s">
        <v>1</v>
      </c>
    </row>
    <row r="54" spans="1:9" ht="11.1" customHeight="1" x14ac:dyDescent="0.2">
      <c r="A54" s="1" t="s">
        <v>2</v>
      </c>
    </row>
    <row r="55" spans="1:9" ht="11.1" customHeight="1" x14ac:dyDescent="0.2">
      <c r="A55" s="3" t="s">
        <v>95</v>
      </c>
    </row>
    <row r="56" spans="1:9" s="6" customFormat="1" ht="11.1" customHeight="1" x14ac:dyDescent="0.2">
      <c r="A56" s="62" t="s">
        <v>3</v>
      </c>
      <c r="B56" s="63"/>
      <c r="C56" s="64"/>
      <c r="D56" s="4"/>
      <c r="E56" s="68" t="s">
        <v>4</v>
      </c>
      <c r="F56" s="68"/>
      <c r="G56" s="21"/>
      <c r="H56" s="57"/>
      <c r="I56" s="71" t="s">
        <v>6</v>
      </c>
    </row>
    <row r="57" spans="1:9" s="6" customFormat="1" ht="11.1" customHeight="1" x14ac:dyDescent="0.2">
      <c r="A57" s="65"/>
      <c r="B57" s="66"/>
      <c r="C57" s="67"/>
      <c r="D57" s="7" t="s">
        <v>7</v>
      </c>
      <c r="E57" s="7" t="s">
        <v>8</v>
      </c>
      <c r="F57" s="7" t="s">
        <v>9</v>
      </c>
      <c r="G57" s="7" t="s">
        <v>10</v>
      </c>
      <c r="H57" s="8" t="s">
        <v>10</v>
      </c>
      <c r="I57" s="70"/>
    </row>
    <row r="58" spans="1:9" ht="11.1" customHeight="1" x14ac:dyDescent="0.2">
      <c r="A58" s="9" t="s">
        <v>25</v>
      </c>
      <c r="B58" s="10"/>
      <c r="C58" s="22"/>
      <c r="D58" s="11"/>
      <c r="E58" s="11"/>
      <c r="F58" s="11"/>
      <c r="G58" s="11"/>
      <c r="H58" s="11"/>
      <c r="I58" s="11"/>
    </row>
    <row r="59" spans="1:9" ht="11.1" customHeight="1" x14ac:dyDescent="0.2">
      <c r="A59" s="12"/>
      <c r="B59" s="13"/>
      <c r="C59" s="23"/>
      <c r="D59" s="14"/>
      <c r="E59" s="14"/>
      <c r="F59" s="14"/>
      <c r="G59" s="14"/>
      <c r="H59" s="14"/>
      <c r="I59" s="14"/>
    </row>
    <row r="60" spans="1:9" ht="11.1" customHeight="1" x14ac:dyDescent="0.2">
      <c r="A60" s="12"/>
      <c r="B60" s="13" t="s">
        <v>26</v>
      </c>
      <c r="C60" s="23"/>
      <c r="D60" s="15">
        <v>4641131</v>
      </c>
      <c r="E60" s="15">
        <v>16862</v>
      </c>
      <c r="F60" s="15">
        <v>27183</v>
      </c>
      <c r="G60" s="15">
        <v>3153445</v>
      </c>
      <c r="H60" s="15">
        <v>9822</v>
      </c>
      <c r="I60" s="15">
        <f>+I62+I74+I86</f>
        <v>7848443</v>
      </c>
    </row>
    <row r="61" spans="1:9" ht="11.1" customHeight="1" x14ac:dyDescent="0.2">
      <c r="A61" s="12"/>
      <c r="B61" s="13"/>
      <c r="C61" s="23"/>
      <c r="D61" s="15"/>
      <c r="E61" s="15"/>
      <c r="F61" s="15"/>
      <c r="G61" s="15"/>
      <c r="H61" s="15"/>
      <c r="I61" s="15"/>
    </row>
    <row r="62" spans="1:9" ht="11.1" customHeight="1" x14ac:dyDescent="0.2">
      <c r="A62" s="12"/>
      <c r="B62" s="13"/>
      <c r="C62" s="23" t="s">
        <v>27</v>
      </c>
      <c r="D62" s="15">
        <v>4317729</v>
      </c>
      <c r="E62" s="15">
        <v>16862</v>
      </c>
      <c r="F62" s="15">
        <v>27183</v>
      </c>
      <c r="G62" s="15">
        <v>2158408</v>
      </c>
      <c r="H62" s="15">
        <v>0</v>
      </c>
      <c r="I62" s="15">
        <f>+I64+I69</f>
        <v>6520182</v>
      </c>
    </row>
    <row r="63" spans="1:9" ht="11.1" customHeight="1" x14ac:dyDescent="0.2">
      <c r="A63" s="12"/>
      <c r="B63" s="13"/>
      <c r="C63" s="23"/>
      <c r="D63" s="15"/>
      <c r="E63" s="15"/>
      <c r="F63" s="15"/>
      <c r="G63" s="15"/>
      <c r="H63" s="15"/>
      <c r="I63" s="15"/>
    </row>
    <row r="64" spans="1:9" ht="11.1" customHeight="1" x14ac:dyDescent="0.2">
      <c r="A64" s="12"/>
      <c r="B64" s="13"/>
      <c r="C64" s="23" t="s">
        <v>28</v>
      </c>
      <c r="D64" s="15">
        <v>2144870</v>
      </c>
      <c r="E64" s="15">
        <v>8314</v>
      </c>
      <c r="F64" s="15">
        <v>24826</v>
      </c>
      <c r="G64" s="15">
        <v>576772</v>
      </c>
      <c r="H64" s="15">
        <v>0</v>
      </c>
      <c r="I64" s="15">
        <f>+I65+I66+I67</f>
        <v>2754782</v>
      </c>
    </row>
    <row r="65" spans="1:9" ht="11.1" customHeight="1" x14ac:dyDescent="0.2">
      <c r="A65" s="12"/>
      <c r="B65" s="13"/>
      <c r="C65" s="23" t="s">
        <v>29</v>
      </c>
      <c r="D65" s="15">
        <v>570423</v>
      </c>
      <c r="E65" s="15">
        <v>8314</v>
      </c>
      <c r="F65" s="15">
        <v>23826</v>
      </c>
      <c r="G65" s="15">
        <v>79995</v>
      </c>
      <c r="H65" s="15">
        <v>0</v>
      </c>
      <c r="I65" s="15">
        <f>SUM(D65:H65)</f>
        <v>682558</v>
      </c>
    </row>
    <row r="66" spans="1:9" ht="11.1" customHeight="1" x14ac:dyDescent="0.2">
      <c r="A66" s="12"/>
      <c r="B66" s="13"/>
      <c r="C66" s="23" t="s">
        <v>30</v>
      </c>
      <c r="D66" s="15">
        <v>94998</v>
      </c>
      <c r="E66" s="15">
        <v>0</v>
      </c>
      <c r="F66" s="15">
        <v>1000</v>
      </c>
      <c r="G66" s="15">
        <v>468673</v>
      </c>
      <c r="H66" s="15">
        <v>0</v>
      </c>
      <c r="I66" s="15">
        <f>SUM(D66:H66)</f>
        <v>564671</v>
      </c>
    </row>
    <row r="67" spans="1:9" ht="11.1" customHeight="1" x14ac:dyDescent="0.2">
      <c r="A67" s="12"/>
      <c r="B67" s="13"/>
      <c r="C67" s="23" t="s">
        <v>31</v>
      </c>
      <c r="D67" s="15">
        <v>1479449</v>
      </c>
      <c r="E67" s="15">
        <v>0</v>
      </c>
      <c r="F67" s="15">
        <v>0</v>
      </c>
      <c r="G67" s="15">
        <v>28104</v>
      </c>
      <c r="H67" s="15">
        <v>0</v>
      </c>
      <c r="I67" s="15">
        <f>SUM(D67:H67)</f>
        <v>1507553</v>
      </c>
    </row>
    <row r="68" spans="1:9" ht="11.1" customHeight="1" x14ac:dyDescent="0.2">
      <c r="A68" s="12"/>
      <c r="B68" s="13"/>
      <c r="C68" s="23"/>
      <c r="D68" s="15"/>
      <c r="E68" s="15"/>
      <c r="F68" s="15"/>
      <c r="G68" s="15"/>
      <c r="H68" s="15"/>
      <c r="I68" s="15"/>
    </row>
    <row r="69" spans="1:9" ht="11.1" customHeight="1" x14ac:dyDescent="0.2">
      <c r="A69" s="12"/>
      <c r="B69" s="13"/>
      <c r="C69" s="23" t="s">
        <v>32</v>
      </c>
      <c r="D69" s="15">
        <v>2172859</v>
      </c>
      <c r="E69" s="15">
        <v>8548</v>
      </c>
      <c r="F69" s="15">
        <v>2357</v>
      </c>
      <c r="G69" s="15">
        <v>1581636</v>
      </c>
      <c r="H69" s="15">
        <v>0</v>
      </c>
      <c r="I69" s="15">
        <f>+I70+I71+I72</f>
        <v>3765400</v>
      </c>
    </row>
    <row r="70" spans="1:9" ht="11.1" customHeight="1" x14ac:dyDescent="0.2">
      <c r="A70" s="12"/>
      <c r="B70" s="13"/>
      <c r="C70" s="23" t="s">
        <v>29</v>
      </c>
      <c r="D70" s="15">
        <v>621619</v>
      </c>
      <c r="E70" s="15">
        <v>8548</v>
      </c>
      <c r="F70" s="15">
        <v>2357</v>
      </c>
      <c r="G70" s="15">
        <v>909201</v>
      </c>
      <c r="H70" s="15">
        <v>0</v>
      </c>
      <c r="I70" s="15">
        <f>SUM(D70:H70)</f>
        <v>1541725</v>
      </c>
    </row>
    <row r="71" spans="1:9" ht="11.1" customHeight="1" x14ac:dyDescent="0.2">
      <c r="A71" s="12"/>
      <c r="B71" s="13"/>
      <c r="C71" s="23" t="s">
        <v>30</v>
      </c>
      <c r="D71" s="15">
        <v>103294</v>
      </c>
      <c r="E71" s="15">
        <v>0</v>
      </c>
      <c r="F71" s="15">
        <v>0</v>
      </c>
      <c r="G71" s="15">
        <v>660421</v>
      </c>
      <c r="H71" s="15">
        <v>0</v>
      </c>
      <c r="I71" s="15">
        <f>SUM(D71:H71)</f>
        <v>763715</v>
      </c>
    </row>
    <row r="72" spans="1:9" ht="11.1" customHeight="1" x14ac:dyDescent="0.2">
      <c r="A72" s="12"/>
      <c r="B72" s="13"/>
      <c r="C72" s="23" t="s">
        <v>31</v>
      </c>
      <c r="D72" s="15">
        <v>1447946</v>
      </c>
      <c r="E72" s="15">
        <v>0</v>
      </c>
      <c r="F72" s="15">
        <v>0</v>
      </c>
      <c r="G72" s="15">
        <v>12014</v>
      </c>
      <c r="H72" s="15">
        <v>0</v>
      </c>
      <c r="I72" s="15">
        <f>SUM(D72:H72)</f>
        <v>1459960</v>
      </c>
    </row>
    <row r="73" spans="1:9" ht="11.1" customHeight="1" x14ac:dyDescent="0.2">
      <c r="A73" s="12"/>
      <c r="B73" s="13"/>
      <c r="C73" s="23"/>
      <c r="D73" s="15"/>
      <c r="E73" s="15"/>
      <c r="F73" s="15"/>
      <c r="G73" s="15"/>
      <c r="H73" s="15"/>
      <c r="I73" s="15"/>
    </row>
    <row r="74" spans="1:9" ht="11.1" customHeight="1" x14ac:dyDescent="0.2">
      <c r="A74" s="12"/>
      <c r="B74" s="13"/>
      <c r="C74" s="23" t="s">
        <v>33</v>
      </c>
      <c r="D74" s="15">
        <v>323402</v>
      </c>
      <c r="E74" s="15">
        <v>0</v>
      </c>
      <c r="F74" s="15">
        <v>0</v>
      </c>
      <c r="G74" s="15">
        <v>995037</v>
      </c>
      <c r="H74" s="15">
        <v>9822</v>
      </c>
      <c r="I74" s="15">
        <f>+I76+I81</f>
        <v>1328261</v>
      </c>
    </row>
    <row r="75" spans="1:9" ht="11.1" customHeight="1" x14ac:dyDescent="0.2">
      <c r="A75" s="12"/>
      <c r="B75" s="13"/>
      <c r="C75" s="23"/>
      <c r="D75" s="15"/>
      <c r="E75" s="15"/>
      <c r="F75" s="15"/>
      <c r="G75" s="15"/>
      <c r="H75" s="15"/>
      <c r="I75" s="15"/>
    </row>
    <row r="76" spans="1:9" ht="11.1" customHeight="1" x14ac:dyDescent="0.2">
      <c r="A76" s="12"/>
      <c r="B76" s="13"/>
      <c r="C76" s="23" t="s">
        <v>34</v>
      </c>
      <c r="D76" s="15">
        <v>295640</v>
      </c>
      <c r="E76" s="15">
        <v>0</v>
      </c>
      <c r="F76" s="15">
        <v>0</v>
      </c>
      <c r="G76" s="15">
        <v>808372</v>
      </c>
      <c r="H76" s="15">
        <v>9822</v>
      </c>
      <c r="I76" s="15">
        <f>+I77+I78+I79</f>
        <v>1113834</v>
      </c>
    </row>
    <row r="77" spans="1:9" ht="11.1" customHeight="1" x14ac:dyDescent="0.2">
      <c r="A77" s="12"/>
      <c r="B77" s="13"/>
      <c r="C77" s="23" t="s">
        <v>29</v>
      </c>
      <c r="D77" s="15">
        <v>103012</v>
      </c>
      <c r="E77" s="15">
        <v>0</v>
      </c>
      <c r="F77" s="15">
        <v>0</v>
      </c>
      <c r="G77" s="15">
        <v>13973</v>
      </c>
      <c r="H77" s="15">
        <v>0</v>
      </c>
      <c r="I77" s="15">
        <f>SUM(D77:H77)</f>
        <v>116985</v>
      </c>
    </row>
    <row r="78" spans="1:9" ht="11.1" customHeight="1" x14ac:dyDescent="0.2">
      <c r="A78" s="12"/>
      <c r="B78" s="13"/>
      <c r="C78" s="23" t="s">
        <v>30</v>
      </c>
      <c r="D78" s="15">
        <v>192628</v>
      </c>
      <c r="E78" s="15">
        <v>0</v>
      </c>
      <c r="F78" s="15">
        <v>0</v>
      </c>
      <c r="G78" s="15">
        <v>794399</v>
      </c>
      <c r="H78" s="15">
        <v>9822</v>
      </c>
      <c r="I78" s="15">
        <f>SUM(D78:H78)</f>
        <v>996849</v>
      </c>
    </row>
    <row r="79" spans="1:9" ht="11.1" customHeight="1" x14ac:dyDescent="0.2">
      <c r="A79" s="12"/>
      <c r="B79" s="13"/>
      <c r="C79" s="23" t="s">
        <v>31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f>SUM(D79:H79)</f>
        <v>0</v>
      </c>
    </row>
    <row r="80" spans="1:9" ht="11.1" customHeight="1" x14ac:dyDescent="0.2">
      <c r="A80" s="12"/>
      <c r="B80" s="13"/>
      <c r="C80" s="23"/>
      <c r="D80" s="15"/>
      <c r="E80" s="15"/>
      <c r="F80" s="15"/>
      <c r="G80" s="15"/>
      <c r="H80" s="15"/>
      <c r="I80" s="15"/>
    </row>
    <row r="81" spans="1:9" ht="11.1" customHeight="1" x14ac:dyDescent="0.2">
      <c r="A81" s="12"/>
      <c r="B81" s="13"/>
      <c r="C81" s="23" t="s">
        <v>35</v>
      </c>
      <c r="D81" s="15">
        <v>27762</v>
      </c>
      <c r="E81" s="15">
        <v>0</v>
      </c>
      <c r="F81" s="15">
        <v>0</v>
      </c>
      <c r="G81" s="15">
        <v>186665</v>
      </c>
      <c r="H81" s="15">
        <v>0</v>
      </c>
      <c r="I81" s="15">
        <f>+I82+I83+I84</f>
        <v>214427</v>
      </c>
    </row>
    <row r="82" spans="1:9" ht="11.1" customHeight="1" x14ac:dyDescent="0.2">
      <c r="A82" s="12"/>
      <c r="B82" s="13"/>
      <c r="C82" s="23" t="s">
        <v>29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f>SUM(D82:H82)</f>
        <v>0</v>
      </c>
    </row>
    <row r="83" spans="1:9" ht="11.1" customHeight="1" x14ac:dyDescent="0.2">
      <c r="A83" s="12"/>
      <c r="B83" s="13"/>
      <c r="C83" s="23" t="s">
        <v>30</v>
      </c>
      <c r="D83" s="15">
        <v>27762</v>
      </c>
      <c r="E83" s="15">
        <v>0</v>
      </c>
      <c r="F83" s="15">
        <v>0</v>
      </c>
      <c r="G83" s="15">
        <v>186665</v>
      </c>
      <c r="H83" s="15">
        <v>0</v>
      </c>
      <c r="I83" s="15">
        <f>SUM(D83:H83)</f>
        <v>214427</v>
      </c>
    </row>
    <row r="84" spans="1:9" ht="11.1" customHeight="1" x14ac:dyDescent="0.2">
      <c r="A84" s="12"/>
      <c r="B84" s="13"/>
      <c r="C84" s="23" t="s">
        <v>31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f>SUM(D84:H84)</f>
        <v>0</v>
      </c>
    </row>
    <row r="85" spans="1:9" ht="11.1" customHeight="1" x14ac:dyDescent="0.2">
      <c r="A85" s="12"/>
      <c r="B85" s="13"/>
      <c r="C85" s="23"/>
      <c r="D85" s="15"/>
      <c r="E85" s="15"/>
      <c r="F85" s="15"/>
      <c r="G85" s="15"/>
      <c r="H85" s="15"/>
      <c r="I85" s="15"/>
    </row>
    <row r="86" spans="1:9" ht="11.1" customHeight="1" x14ac:dyDescent="0.2">
      <c r="A86" s="12"/>
      <c r="B86" s="13"/>
      <c r="C86" s="23" t="s">
        <v>36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f>+I87+I91</f>
        <v>0</v>
      </c>
    </row>
    <row r="87" spans="1:9" ht="11.1" customHeight="1" x14ac:dyDescent="0.2">
      <c r="A87" s="12"/>
      <c r="B87" s="13"/>
      <c r="C87" s="23" t="s">
        <v>37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f>+I88+I89</f>
        <v>0</v>
      </c>
    </row>
    <row r="88" spans="1:9" ht="11.1" customHeight="1" x14ac:dyDescent="0.2">
      <c r="A88" s="12"/>
      <c r="B88" s="13"/>
      <c r="C88" s="23" t="s">
        <v>38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f>SUM(D88:H88)</f>
        <v>0</v>
      </c>
    </row>
    <row r="89" spans="1:9" ht="11.1" customHeight="1" x14ac:dyDescent="0.2">
      <c r="A89" s="12"/>
      <c r="B89" s="13"/>
      <c r="C89" s="23" t="s">
        <v>39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f>SUM(D89:H89)</f>
        <v>0</v>
      </c>
    </row>
    <row r="90" spans="1:9" ht="11.1" customHeight="1" x14ac:dyDescent="0.2">
      <c r="A90" s="12"/>
      <c r="B90" s="13"/>
      <c r="C90" s="23"/>
      <c r="D90" s="15"/>
      <c r="E90" s="15"/>
      <c r="F90" s="15"/>
      <c r="G90" s="15"/>
      <c r="H90" s="15"/>
      <c r="I90" s="15"/>
    </row>
    <row r="91" spans="1:9" ht="11.1" customHeight="1" x14ac:dyDescent="0.2">
      <c r="A91" s="12"/>
      <c r="B91" s="13"/>
      <c r="C91" s="23" t="s">
        <v>40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f>+I92+I93</f>
        <v>0</v>
      </c>
    </row>
    <row r="92" spans="1:9" ht="11.1" customHeight="1" x14ac:dyDescent="0.2">
      <c r="A92" s="12"/>
      <c r="B92" s="13"/>
      <c r="C92" s="23" t="s">
        <v>41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f>SUM(D92:H92)</f>
        <v>0</v>
      </c>
    </row>
    <row r="93" spans="1:9" ht="11.1" customHeight="1" x14ac:dyDescent="0.2">
      <c r="A93" s="12"/>
      <c r="B93" s="13"/>
      <c r="C93" s="23" t="s">
        <v>42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f>SUM(D93:H93)</f>
        <v>0</v>
      </c>
    </row>
    <row r="94" spans="1:9" ht="11.1" customHeight="1" x14ac:dyDescent="0.2">
      <c r="A94" s="12"/>
      <c r="B94" s="13"/>
      <c r="C94" s="23"/>
      <c r="D94" s="15"/>
      <c r="E94" s="15"/>
      <c r="F94" s="15"/>
      <c r="G94" s="15"/>
      <c r="H94" s="15"/>
      <c r="I94" s="15"/>
    </row>
    <row r="95" spans="1:9" ht="11.1" customHeight="1" x14ac:dyDescent="0.2">
      <c r="A95" s="12"/>
      <c r="B95" s="13"/>
      <c r="C95" s="23" t="s">
        <v>43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f>SUM(D95:H95)</f>
        <v>0</v>
      </c>
    </row>
    <row r="96" spans="1:9" ht="11.1" customHeight="1" x14ac:dyDescent="0.2">
      <c r="A96" s="12"/>
      <c r="B96" s="13"/>
      <c r="C96" s="23"/>
      <c r="D96" s="15"/>
      <c r="E96" s="15"/>
      <c r="F96" s="15"/>
      <c r="G96" s="15"/>
      <c r="H96" s="15"/>
      <c r="I96" s="15"/>
    </row>
    <row r="97" spans="1:9" ht="11.1" customHeight="1" x14ac:dyDescent="0.2">
      <c r="A97" s="12"/>
      <c r="B97" s="13" t="s">
        <v>44</v>
      </c>
      <c r="C97" s="23"/>
      <c r="D97" s="15">
        <v>1129700</v>
      </c>
      <c r="E97" s="15">
        <v>1055004</v>
      </c>
      <c r="F97" s="15">
        <v>13654</v>
      </c>
      <c r="G97" s="15">
        <v>0</v>
      </c>
      <c r="H97" s="15">
        <v>0</v>
      </c>
      <c r="I97" s="15">
        <f>+I98+I99</f>
        <v>2198358</v>
      </c>
    </row>
    <row r="98" spans="1:9" ht="11.1" customHeight="1" x14ac:dyDescent="0.2">
      <c r="A98" s="12"/>
      <c r="B98" s="13"/>
      <c r="C98" s="23" t="s">
        <v>45</v>
      </c>
      <c r="D98" s="15">
        <v>589419</v>
      </c>
      <c r="E98" s="15">
        <v>547001</v>
      </c>
      <c r="F98" s="15">
        <v>7860</v>
      </c>
      <c r="G98" s="15">
        <v>0</v>
      </c>
      <c r="H98" s="15">
        <v>0</v>
      </c>
      <c r="I98" s="15">
        <f>SUM(D98:H98)</f>
        <v>1144280</v>
      </c>
    </row>
    <row r="99" spans="1:9" ht="11.1" customHeight="1" x14ac:dyDescent="0.2">
      <c r="A99" s="16"/>
      <c r="B99" s="17"/>
      <c r="C99" s="25" t="s">
        <v>46</v>
      </c>
      <c r="D99" s="18">
        <v>540281</v>
      </c>
      <c r="E99" s="18">
        <v>508003</v>
      </c>
      <c r="F99" s="18">
        <v>5794</v>
      </c>
      <c r="G99" s="18">
        <v>0</v>
      </c>
      <c r="H99" s="18">
        <v>0</v>
      </c>
      <c r="I99" s="18">
        <f>SUM(D99:H99)</f>
        <v>1054078</v>
      </c>
    </row>
    <row r="100" spans="1:9" ht="11.1" customHeight="1" x14ac:dyDescent="0.2"/>
    <row r="101" spans="1:9" ht="11.1" customHeight="1" x14ac:dyDescent="0.2">
      <c r="F101" s="19" t="s">
        <v>47</v>
      </c>
    </row>
    <row r="102" spans="1:9" ht="11.1" customHeight="1" x14ac:dyDescent="0.2"/>
    <row r="103" spans="1:9" ht="11.1" customHeight="1" x14ac:dyDescent="0.2"/>
    <row r="104" spans="1:9" ht="12" x14ac:dyDescent="0.2"/>
    <row r="105" spans="1:9" ht="12" x14ac:dyDescent="0.2">
      <c r="D105" s="20"/>
    </row>
  </sheetData>
  <mergeCells count="6">
    <mergeCell ref="A7:C8"/>
    <mergeCell ref="E7:F7"/>
    <mergeCell ref="A56:C57"/>
    <mergeCell ref="E56:F56"/>
    <mergeCell ref="I7:I8"/>
    <mergeCell ref="I56:I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108"/>
  <sheetViews>
    <sheetView workbookViewId="0">
      <selection activeCell="D18" sqref="D18"/>
    </sheetView>
  </sheetViews>
  <sheetFormatPr defaultRowHeight="12.6" customHeight="1" x14ac:dyDescent="0.2"/>
  <cols>
    <col min="1" max="1" width="1.85546875" style="2" customWidth="1"/>
    <col min="2" max="2" width="4.7109375" style="2" customWidth="1"/>
    <col min="3" max="3" width="21" style="2" customWidth="1"/>
    <col min="4" max="31" width="9.7109375" style="2" customWidth="1"/>
    <col min="32" max="32" width="9.140625" style="2"/>
    <col min="33" max="36" width="9.28515625" style="2" customWidth="1"/>
    <col min="37" max="37" width="9.140625" style="2"/>
    <col min="38" max="38" width="12.42578125" style="2" bestFit="1" customWidth="1"/>
    <col min="39" max="256" width="9.140625" style="2"/>
    <col min="257" max="257" width="1.85546875" style="2" customWidth="1"/>
    <col min="258" max="258" width="4.7109375" style="2" customWidth="1"/>
    <col min="259" max="259" width="21" style="2" customWidth="1"/>
    <col min="260" max="287" width="9.7109375" style="2" customWidth="1"/>
    <col min="288" max="288" width="9.140625" style="2"/>
    <col min="289" max="292" width="9.28515625" style="2" customWidth="1"/>
    <col min="293" max="293" width="9.140625" style="2"/>
    <col min="294" max="294" width="12.42578125" style="2" bestFit="1" customWidth="1"/>
    <col min="295" max="512" width="9.140625" style="2"/>
    <col min="513" max="513" width="1.85546875" style="2" customWidth="1"/>
    <col min="514" max="514" width="4.7109375" style="2" customWidth="1"/>
    <col min="515" max="515" width="21" style="2" customWidth="1"/>
    <col min="516" max="543" width="9.7109375" style="2" customWidth="1"/>
    <col min="544" max="544" width="9.140625" style="2"/>
    <col min="545" max="548" width="9.28515625" style="2" customWidth="1"/>
    <col min="549" max="549" width="9.140625" style="2"/>
    <col min="550" max="550" width="12.42578125" style="2" bestFit="1" customWidth="1"/>
    <col min="551" max="768" width="9.140625" style="2"/>
    <col min="769" max="769" width="1.85546875" style="2" customWidth="1"/>
    <col min="770" max="770" width="4.7109375" style="2" customWidth="1"/>
    <col min="771" max="771" width="21" style="2" customWidth="1"/>
    <col min="772" max="799" width="9.7109375" style="2" customWidth="1"/>
    <col min="800" max="800" width="9.140625" style="2"/>
    <col min="801" max="804" width="9.28515625" style="2" customWidth="1"/>
    <col min="805" max="805" width="9.140625" style="2"/>
    <col min="806" max="806" width="12.42578125" style="2" bestFit="1" customWidth="1"/>
    <col min="807" max="1024" width="9.140625" style="2"/>
    <col min="1025" max="1025" width="1.85546875" style="2" customWidth="1"/>
    <col min="1026" max="1026" width="4.7109375" style="2" customWidth="1"/>
    <col min="1027" max="1027" width="21" style="2" customWidth="1"/>
    <col min="1028" max="1055" width="9.7109375" style="2" customWidth="1"/>
    <col min="1056" max="1056" width="9.140625" style="2"/>
    <col min="1057" max="1060" width="9.28515625" style="2" customWidth="1"/>
    <col min="1061" max="1061" width="9.140625" style="2"/>
    <col min="1062" max="1062" width="12.42578125" style="2" bestFit="1" customWidth="1"/>
    <col min="1063" max="1280" width="9.140625" style="2"/>
    <col min="1281" max="1281" width="1.85546875" style="2" customWidth="1"/>
    <col min="1282" max="1282" width="4.7109375" style="2" customWidth="1"/>
    <col min="1283" max="1283" width="21" style="2" customWidth="1"/>
    <col min="1284" max="1311" width="9.7109375" style="2" customWidth="1"/>
    <col min="1312" max="1312" width="9.140625" style="2"/>
    <col min="1313" max="1316" width="9.28515625" style="2" customWidth="1"/>
    <col min="1317" max="1317" width="9.140625" style="2"/>
    <col min="1318" max="1318" width="12.42578125" style="2" bestFit="1" customWidth="1"/>
    <col min="1319" max="1536" width="9.140625" style="2"/>
    <col min="1537" max="1537" width="1.85546875" style="2" customWidth="1"/>
    <col min="1538" max="1538" width="4.7109375" style="2" customWidth="1"/>
    <col min="1539" max="1539" width="21" style="2" customWidth="1"/>
    <col min="1540" max="1567" width="9.7109375" style="2" customWidth="1"/>
    <col min="1568" max="1568" width="9.140625" style="2"/>
    <col min="1569" max="1572" width="9.28515625" style="2" customWidth="1"/>
    <col min="1573" max="1573" width="9.140625" style="2"/>
    <col min="1574" max="1574" width="12.42578125" style="2" bestFit="1" customWidth="1"/>
    <col min="1575" max="1792" width="9.140625" style="2"/>
    <col min="1793" max="1793" width="1.85546875" style="2" customWidth="1"/>
    <col min="1794" max="1794" width="4.7109375" style="2" customWidth="1"/>
    <col min="1795" max="1795" width="21" style="2" customWidth="1"/>
    <col min="1796" max="1823" width="9.7109375" style="2" customWidth="1"/>
    <col min="1824" max="1824" width="9.140625" style="2"/>
    <col min="1825" max="1828" width="9.28515625" style="2" customWidth="1"/>
    <col min="1829" max="1829" width="9.140625" style="2"/>
    <col min="1830" max="1830" width="12.42578125" style="2" bestFit="1" customWidth="1"/>
    <col min="1831" max="2048" width="9.140625" style="2"/>
    <col min="2049" max="2049" width="1.85546875" style="2" customWidth="1"/>
    <col min="2050" max="2050" width="4.7109375" style="2" customWidth="1"/>
    <col min="2051" max="2051" width="21" style="2" customWidth="1"/>
    <col min="2052" max="2079" width="9.7109375" style="2" customWidth="1"/>
    <col min="2080" max="2080" width="9.140625" style="2"/>
    <col min="2081" max="2084" width="9.28515625" style="2" customWidth="1"/>
    <col min="2085" max="2085" width="9.140625" style="2"/>
    <col min="2086" max="2086" width="12.42578125" style="2" bestFit="1" customWidth="1"/>
    <col min="2087" max="2304" width="9.140625" style="2"/>
    <col min="2305" max="2305" width="1.85546875" style="2" customWidth="1"/>
    <col min="2306" max="2306" width="4.7109375" style="2" customWidth="1"/>
    <col min="2307" max="2307" width="21" style="2" customWidth="1"/>
    <col min="2308" max="2335" width="9.7109375" style="2" customWidth="1"/>
    <col min="2336" max="2336" width="9.140625" style="2"/>
    <col min="2337" max="2340" width="9.28515625" style="2" customWidth="1"/>
    <col min="2341" max="2341" width="9.140625" style="2"/>
    <col min="2342" max="2342" width="12.42578125" style="2" bestFit="1" customWidth="1"/>
    <col min="2343" max="2560" width="9.140625" style="2"/>
    <col min="2561" max="2561" width="1.85546875" style="2" customWidth="1"/>
    <col min="2562" max="2562" width="4.7109375" style="2" customWidth="1"/>
    <col min="2563" max="2563" width="21" style="2" customWidth="1"/>
    <col min="2564" max="2591" width="9.7109375" style="2" customWidth="1"/>
    <col min="2592" max="2592" width="9.140625" style="2"/>
    <col min="2593" max="2596" width="9.28515625" style="2" customWidth="1"/>
    <col min="2597" max="2597" width="9.140625" style="2"/>
    <col min="2598" max="2598" width="12.42578125" style="2" bestFit="1" customWidth="1"/>
    <col min="2599" max="2816" width="9.140625" style="2"/>
    <col min="2817" max="2817" width="1.85546875" style="2" customWidth="1"/>
    <col min="2818" max="2818" width="4.7109375" style="2" customWidth="1"/>
    <col min="2819" max="2819" width="21" style="2" customWidth="1"/>
    <col min="2820" max="2847" width="9.7109375" style="2" customWidth="1"/>
    <col min="2848" max="2848" width="9.140625" style="2"/>
    <col min="2849" max="2852" width="9.28515625" style="2" customWidth="1"/>
    <col min="2853" max="2853" width="9.140625" style="2"/>
    <col min="2854" max="2854" width="12.42578125" style="2" bestFit="1" customWidth="1"/>
    <col min="2855" max="3072" width="9.140625" style="2"/>
    <col min="3073" max="3073" width="1.85546875" style="2" customWidth="1"/>
    <col min="3074" max="3074" width="4.7109375" style="2" customWidth="1"/>
    <col min="3075" max="3075" width="21" style="2" customWidth="1"/>
    <col min="3076" max="3103" width="9.7109375" style="2" customWidth="1"/>
    <col min="3104" max="3104" width="9.140625" style="2"/>
    <col min="3105" max="3108" width="9.28515625" style="2" customWidth="1"/>
    <col min="3109" max="3109" width="9.140625" style="2"/>
    <col min="3110" max="3110" width="12.42578125" style="2" bestFit="1" customWidth="1"/>
    <col min="3111" max="3328" width="9.140625" style="2"/>
    <col min="3329" max="3329" width="1.85546875" style="2" customWidth="1"/>
    <col min="3330" max="3330" width="4.7109375" style="2" customWidth="1"/>
    <col min="3331" max="3331" width="21" style="2" customWidth="1"/>
    <col min="3332" max="3359" width="9.7109375" style="2" customWidth="1"/>
    <col min="3360" max="3360" width="9.140625" style="2"/>
    <col min="3361" max="3364" width="9.28515625" style="2" customWidth="1"/>
    <col min="3365" max="3365" width="9.140625" style="2"/>
    <col min="3366" max="3366" width="12.42578125" style="2" bestFit="1" customWidth="1"/>
    <col min="3367" max="3584" width="9.140625" style="2"/>
    <col min="3585" max="3585" width="1.85546875" style="2" customWidth="1"/>
    <col min="3586" max="3586" width="4.7109375" style="2" customWidth="1"/>
    <col min="3587" max="3587" width="21" style="2" customWidth="1"/>
    <col min="3588" max="3615" width="9.7109375" style="2" customWidth="1"/>
    <col min="3616" max="3616" width="9.140625" style="2"/>
    <col min="3617" max="3620" width="9.28515625" style="2" customWidth="1"/>
    <col min="3621" max="3621" width="9.140625" style="2"/>
    <col min="3622" max="3622" width="12.42578125" style="2" bestFit="1" customWidth="1"/>
    <col min="3623" max="3840" width="9.140625" style="2"/>
    <col min="3841" max="3841" width="1.85546875" style="2" customWidth="1"/>
    <col min="3842" max="3842" width="4.7109375" style="2" customWidth="1"/>
    <col min="3843" max="3843" width="21" style="2" customWidth="1"/>
    <col min="3844" max="3871" width="9.7109375" style="2" customWidth="1"/>
    <col min="3872" max="3872" width="9.140625" style="2"/>
    <col min="3873" max="3876" width="9.28515625" style="2" customWidth="1"/>
    <col min="3877" max="3877" width="9.140625" style="2"/>
    <col min="3878" max="3878" width="12.42578125" style="2" bestFit="1" customWidth="1"/>
    <col min="3879" max="4096" width="9.140625" style="2"/>
    <col min="4097" max="4097" width="1.85546875" style="2" customWidth="1"/>
    <col min="4098" max="4098" width="4.7109375" style="2" customWidth="1"/>
    <col min="4099" max="4099" width="21" style="2" customWidth="1"/>
    <col min="4100" max="4127" width="9.7109375" style="2" customWidth="1"/>
    <col min="4128" max="4128" width="9.140625" style="2"/>
    <col min="4129" max="4132" width="9.28515625" style="2" customWidth="1"/>
    <col min="4133" max="4133" width="9.140625" style="2"/>
    <col min="4134" max="4134" width="12.42578125" style="2" bestFit="1" customWidth="1"/>
    <col min="4135" max="4352" width="9.140625" style="2"/>
    <col min="4353" max="4353" width="1.85546875" style="2" customWidth="1"/>
    <col min="4354" max="4354" width="4.7109375" style="2" customWidth="1"/>
    <col min="4355" max="4355" width="21" style="2" customWidth="1"/>
    <col min="4356" max="4383" width="9.7109375" style="2" customWidth="1"/>
    <col min="4384" max="4384" width="9.140625" style="2"/>
    <col min="4385" max="4388" width="9.28515625" style="2" customWidth="1"/>
    <col min="4389" max="4389" width="9.140625" style="2"/>
    <col min="4390" max="4390" width="12.42578125" style="2" bestFit="1" customWidth="1"/>
    <col min="4391" max="4608" width="9.140625" style="2"/>
    <col min="4609" max="4609" width="1.85546875" style="2" customWidth="1"/>
    <col min="4610" max="4610" width="4.7109375" style="2" customWidth="1"/>
    <col min="4611" max="4611" width="21" style="2" customWidth="1"/>
    <col min="4612" max="4639" width="9.7109375" style="2" customWidth="1"/>
    <col min="4640" max="4640" width="9.140625" style="2"/>
    <col min="4641" max="4644" width="9.28515625" style="2" customWidth="1"/>
    <col min="4645" max="4645" width="9.140625" style="2"/>
    <col min="4646" max="4646" width="12.42578125" style="2" bestFit="1" customWidth="1"/>
    <col min="4647" max="4864" width="9.140625" style="2"/>
    <col min="4865" max="4865" width="1.85546875" style="2" customWidth="1"/>
    <col min="4866" max="4866" width="4.7109375" style="2" customWidth="1"/>
    <col min="4867" max="4867" width="21" style="2" customWidth="1"/>
    <col min="4868" max="4895" width="9.7109375" style="2" customWidth="1"/>
    <col min="4896" max="4896" width="9.140625" style="2"/>
    <col min="4897" max="4900" width="9.28515625" style="2" customWidth="1"/>
    <col min="4901" max="4901" width="9.140625" style="2"/>
    <col min="4902" max="4902" width="12.42578125" style="2" bestFit="1" customWidth="1"/>
    <col min="4903" max="5120" width="9.140625" style="2"/>
    <col min="5121" max="5121" width="1.85546875" style="2" customWidth="1"/>
    <col min="5122" max="5122" width="4.7109375" style="2" customWidth="1"/>
    <col min="5123" max="5123" width="21" style="2" customWidth="1"/>
    <col min="5124" max="5151" width="9.7109375" style="2" customWidth="1"/>
    <col min="5152" max="5152" width="9.140625" style="2"/>
    <col min="5153" max="5156" width="9.28515625" style="2" customWidth="1"/>
    <col min="5157" max="5157" width="9.140625" style="2"/>
    <col min="5158" max="5158" width="12.42578125" style="2" bestFit="1" customWidth="1"/>
    <col min="5159" max="5376" width="9.140625" style="2"/>
    <col min="5377" max="5377" width="1.85546875" style="2" customWidth="1"/>
    <col min="5378" max="5378" width="4.7109375" style="2" customWidth="1"/>
    <col min="5379" max="5379" width="21" style="2" customWidth="1"/>
    <col min="5380" max="5407" width="9.7109375" style="2" customWidth="1"/>
    <col min="5408" max="5408" width="9.140625" style="2"/>
    <col min="5409" max="5412" width="9.28515625" style="2" customWidth="1"/>
    <col min="5413" max="5413" width="9.140625" style="2"/>
    <col min="5414" max="5414" width="12.42578125" style="2" bestFit="1" customWidth="1"/>
    <col min="5415" max="5632" width="9.140625" style="2"/>
    <col min="5633" max="5633" width="1.85546875" style="2" customWidth="1"/>
    <col min="5634" max="5634" width="4.7109375" style="2" customWidth="1"/>
    <col min="5635" max="5635" width="21" style="2" customWidth="1"/>
    <col min="5636" max="5663" width="9.7109375" style="2" customWidth="1"/>
    <col min="5664" max="5664" width="9.140625" style="2"/>
    <col min="5665" max="5668" width="9.28515625" style="2" customWidth="1"/>
    <col min="5669" max="5669" width="9.140625" style="2"/>
    <col min="5670" max="5670" width="12.42578125" style="2" bestFit="1" customWidth="1"/>
    <col min="5671" max="5888" width="9.140625" style="2"/>
    <col min="5889" max="5889" width="1.85546875" style="2" customWidth="1"/>
    <col min="5890" max="5890" width="4.7109375" style="2" customWidth="1"/>
    <col min="5891" max="5891" width="21" style="2" customWidth="1"/>
    <col min="5892" max="5919" width="9.7109375" style="2" customWidth="1"/>
    <col min="5920" max="5920" width="9.140625" style="2"/>
    <col min="5921" max="5924" width="9.28515625" style="2" customWidth="1"/>
    <col min="5925" max="5925" width="9.140625" style="2"/>
    <col min="5926" max="5926" width="12.42578125" style="2" bestFit="1" customWidth="1"/>
    <col min="5927" max="6144" width="9.140625" style="2"/>
    <col min="6145" max="6145" width="1.85546875" style="2" customWidth="1"/>
    <col min="6146" max="6146" width="4.7109375" style="2" customWidth="1"/>
    <col min="6147" max="6147" width="21" style="2" customWidth="1"/>
    <col min="6148" max="6175" width="9.7109375" style="2" customWidth="1"/>
    <col min="6176" max="6176" width="9.140625" style="2"/>
    <col min="6177" max="6180" width="9.28515625" style="2" customWidth="1"/>
    <col min="6181" max="6181" width="9.140625" style="2"/>
    <col min="6182" max="6182" width="12.42578125" style="2" bestFit="1" customWidth="1"/>
    <col min="6183" max="6400" width="9.140625" style="2"/>
    <col min="6401" max="6401" width="1.85546875" style="2" customWidth="1"/>
    <col min="6402" max="6402" width="4.7109375" style="2" customWidth="1"/>
    <col min="6403" max="6403" width="21" style="2" customWidth="1"/>
    <col min="6404" max="6431" width="9.7109375" style="2" customWidth="1"/>
    <col min="6432" max="6432" width="9.140625" style="2"/>
    <col min="6433" max="6436" width="9.28515625" style="2" customWidth="1"/>
    <col min="6437" max="6437" width="9.140625" style="2"/>
    <col min="6438" max="6438" width="12.42578125" style="2" bestFit="1" customWidth="1"/>
    <col min="6439" max="6656" width="9.140625" style="2"/>
    <col min="6657" max="6657" width="1.85546875" style="2" customWidth="1"/>
    <col min="6658" max="6658" width="4.7109375" style="2" customWidth="1"/>
    <col min="6659" max="6659" width="21" style="2" customWidth="1"/>
    <col min="6660" max="6687" width="9.7109375" style="2" customWidth="1"/>
    <col min="6688" max="6688" width="9.140625" style="2"/>
    <col min="6689" max="6692" width="9.28515625" style="2" customWidth="1"/>
    <col min="6693" max="6693" width="9.140625" style="2"/>
    <col min="6694" max="6694" width="12.42578125" style="2" bestFit="1" customWidth="1"/>
    <col min="6695" max="6912" width="9.140625" style="2"/>
    <col min="6913" max="6913" width="1.85546875" style="2" customWidth="1"/>
    <col min="6914" max="6914" width="4.7109375" style="2" customWidth="1"/>
    <col min="6915" max="6915" width="21" style="2" customWidth="1"/>
    <col min="6916" max="6943" width="9.7109375" style="2" customWidth="1"/>
    <col min="6944" max="6944" width="9.140625" style="2"/>
    <col min="6945" max="6948" width="9.28515625" style="2" customWidth="1"/>
    <col min="6949" max="6949" width="9.140625" style="2"/>
    <col min="6950" max="6950" width="12.42578125" style="2" bestFit="1" customWidth="1"/>
    <col min="6951" max="7168" width="9.140625" style="2"/>
    <col min="7169" max="7169" width="1.85546875" style="2" customWidth="1"/>
    <col min="7170" max="7170" width="4.7109375" style="2" customWidth="1"/>
    <col min="7171" max="7171" width="21" style="2" customWidth="1"/>
    <col min="7172" max="7199" width="9.7109375" style="2" customWidth="1"/>
    <col min="7200" max="7200" width="9.140625" style="2"/>
    <col min="7201" max="7204" width="9.28515625" style="2" customWidth="1"/>
    <col min="7205" max="7205" width="9.140625" style="2"/>
    <col min="7206" max="7206" width="12.42578125" style="2" bestFit="1" customWidth="1"/>
    <col min="7207" max="7424" width="9.140625" style="2"/>
    <col min="7425" max="7425" width="1.85546875" style="2" customWidth="1"/>
    <col min="7426" max="7426" width="4.7109375" style="2" customWidth="1"/>
    <col min="7427" max="7427" width="21" style="2" customWidth="1"/>
    <col min="7428" max="7455" width="9.7109375" style="2" customWidth="1"/>
    <col min="7456" max="7456" width="9.140625" style="2"/>
    <col min="7457" max="7460" width="9.28515625" style="2" customWidth="1"/>
    <col min="7461" max="7461" width="9.140625" style="2"/>
    <col min="7462" max="7462" width="12.42578125" style="2" bestFit="1" customWidth="1"/>
    <col min="7463" max="7680" width="9.140625" style="2"/>
    <col min="7681" max="7681" width="1.85546875" style="2" customWidth="1"/>
    <col min="7682" max="7682" width="4.7109375" style="2" customWidth="1"/>
    <col min="7683" max="7683" width="21" style="2" customWidth="1"/>
    <col min="7684" max="7711" width="9.7109375" style="2" customWidth="1"/>
    <col min="7712" max="7712" width="9.140625" style="2"/>
    <col min="7713" max="7716" width="9.28515625" style="2" customWidth="1"/>
    <col min="7717" max="7717" width="9.140625" style="2"/>
    <col min="7718" max="7718" width="12.42578125" style="2" bestFit="1" customWidth="1"/>
    <col min="7719" max="7936" width="9.140625" style="2"/>
    <col min="7937" max="7937" width="1.85546875" style="2" customWidth="1"/>
    <col min="7938" max="7938" width="4.7109375" style="2" customWidth="1"/>
    <col min="7939" max="7939" width="21" style="2" customWidth="1"/>
    <col min="7940" max="7967" width="9.7109375" style="2" customWidth="1"/>
    <col min="7968" max="7968" width="9.140625" style="2"/>
    <col min="7969" max="7972" width="9.28515625" style="2" customWidth="1"/>
    <col min="7973" max="7973" width="9.140625" style="2"/>
    <col min="7974" max="7974" width="12.42578125" style="2" bestFit="1" customWidth="1"/>
    <col min="7975" max="8192" width="9.140625" style="2"/>
    <col min="8193" max="8193" width="1.85546875" style="2" customWidth="1"/>
    <col min="8194" max="8194" width="4.7109375" style="2" customWidth="1"/>
    <col min="8195" max="8195" width="21" style="2" customWidth="1"/>
    <col min="8196" max="8223" width="9.7109375" style="2" customWidth="1"/>
    <col min="8224" max="8224" width="9.140625" style="2"/>
    <col min="8225" max="8228" width="9.28515625" style="2" customWidth="1"/>
    <col min="8229" max="8229" width="9.140625" style="2"/>
    <col min="8230" max="8230" width="12.42578125" style="2" bestFit="1" customWidth="1"/>
    <col min="8231" max="8448" width="9.140625" style="2"/>
    <col min="8449" max="8449" width="1.85546875" style="2" customWidth="1"/>
    <col min="8450" max="8450" width="4.7109375" style="2" customWidth="1"/>
    <col min="8451" max="8451" width="21" style="2" customWidth="1"/>
    <col min="8452" max="8479" width="9.7109375" style="2" customWidth="1"/>
    <col min="8480" max="8480" width="9.140625" style="2"/>
    <col min="8481" max="8484" width="9.28515625" style="2" customWidth="1"/>
    <col min="8485" max="8485" width="9.140625" style="2"/>
    <col min="8486" max="8486" width="12.42578125" style="2" bestFit="1" customWidth="1"/>
    <col min="8487" max="8704" width="9.140625" style="2"/>
    <col min="8705" max="8705" width="1.85546875" style="2" customWidth="1"/>
    <col min="8706" max="8706" width="4.7109375" style="2" customWidth="1"/>
    <col min="8707" max="8707" width="21" style="2" customWidth="1"/>
    <col min="8708" max="8735" width="9.7109375" style="2" customWidth="1"/>
    <col min="8736" max="8736" width="9.140625" style="2"/>
    <col min="8737" max="8740" width="9.28515625" style="2" customWidth="1"/>
    <col min="8741" max="8741" width="9.140625" style="2"/>
    <col min="8742" max="8742" width="12.42578125" style="2" bestFit="1" customWidth="1"/>
    <col min="8743" max="8960" width="9.140625" style="2"/>
    <col min="8961" max="8961" width="1.85546875" style="2" customWidth="1"/>
    <col min="8962" max="8962" width="4.7109375" style="2" customWidth="1"/>
    <col min="8963" max="8963" width="21" style="2" customWidth="1"/>
    <col min="8964" max="8991" width="9.7109375" style="2" customWidth="1"/>
    <col min="8992" max="8992" width="9.140625" style="2"/>
    <col min="8993" max="8996" width="9.28515625" style="2" customWidth="1"/>
    <col min="8997" max="8997" width="9.140625" style="2"/>
    <col min="8998" max="8998" width="12.42578125" style="2" bestFit="1" customWidth="1"/>
    <col min="8999" max="9216" width="9.140625" style="2"/>
    <col min="9217" max="9217" width="1.85546875" style="2" customWidth="1"/>
    <col min="9218" max="9218" width="4.7109375" style="2" customWidth="1"/>
    <col min="9219" max="9219" width="21" style="2" customWidth="1"/>
    <col min="9220" max="9247" width="9.7109375" style="2" customWidth="1"/>
    <col min="9248" max="9248" width="9.140625" style="2"/>
    <col min="9249" max="9252" width="9.28515625" style="2" customWidth="1"/>
    <col min="9253" max="9253" width="9.140625" style="2"/>
    <col min="9254" max="9254" width="12.42578125" style="2" bestFit="1" customWidth="1"/>
    <col min="9255" max="9472" width="9.140625" style="2"/>
    <col min="9473" max="9473" width="1.85546875" style="2" customWidth="1"/>
    <col min="9474" max="9474" width="4.7109375" style="2" customWidth="1"/>
    <col min="9475" max="9475" width="21" style="2" customWidth="1"/>
    <col min="9476" max="9503" width="9.7109375" style="2" customWidth="1"/>
    <col min="9504" max="9504" width="9.140625" style="2"/>
    <col min="9505" max="9508" width="9.28515625" style="2" customWidth="1"/>
    <col min="9509" max="9509" width="9.140625" style="2"/>
    <col min="9510" max="9510" width="12.42578125" style="2" bestFit="1" customWidth="1"/>
    <col min="9511" max="9728" width="9.140625" style="2"/>
    <col min="9729" max="9729" width="1.85546875" style="2" customWidth="1"/>
    <col min="9730" max="9730" width="4.7109375" style="2" customWidth="1"/>
    <col min="9731" max="9731" width="21" style="2" customWidth="1"/>
    <col min="9732" max="9759" width="9.7109375" style="2" customWidth="1"/>
    <col min="9760" max="9760" width="9.140625" style="2"/>
    <col min="9761" max="9764" width="9.28515625" style="2" customWidth="1"/>
    <col min="9765" max="9765" width="9.140625" style="2"/>
    <col min="9766" max="9766" width="12.42578125" style="2" bestFit="1" customWidth="1"/>
    <col min="9767" max="9984" width="9.140625" style="2"/>
    <col min="9985" max="9985" width="1.85546875" style="2" customWidth="1"/>
    <col min="9986" max="9986" width="4.7109375" style="2" customWidth="1"/>
    <col min="9987" max="9987" width="21" style="2" customWidth="1"/>
    <col min="9988" max="10015" width="9.7109375" style="2" customWidth="1"/>
    <col min="10016" max="10016" width="9.140625" style="2"/>
    <col min="10017" max="10020" width="9.28515625" style="2" customWidth="1"/>
    <col min="10021" max="10021" width="9.140625" style="2"/>
    <col min="10022" max="10022" width="12.42578125" style="2" bestFit="1" customWidth="1"/>
    <col min="10023" max="10240" width="9.140625" style="2"/>
    <col min="10241" max="10241" width="1.85546875" style="2" customWidth="1"/>
    <col min="10242" max="10242" width="4.7109375" style="2" customWidth="1"/>
    <col min="10243" max="10243" width="21" style="2" customWidth="1"/>
    <col min="10244" max="10271" width="9.7109375" style="2" customWidth="1"/>
    <col min="10272" max="10272" width="9.140625" style="2"/>
    <col min="10273" max="10276" width="9.28515625" style="2" customWidth="1"/>
    <col min="10277" max="10277" width="9.140625" style="2"/>
    <col min="10278" max="10278" width="12.42578125" style="2" bestFit="1" customWidth="1"/>
    <col min="10279" max="10496" width="9.140625" style="2"/>
    <col min="10497" max="10497" width="1.85546875" style="2" customWidth="1"/>
    <col min="10498" max="10498" width="4.7109375" style="2" customWidth="1"/>
    <col min="10499" max="10499" width="21" style="2" customWidth="1"/>
    <col min="10500" max="10527" width="9.7109375" style="2" customWidth="1"/>
    <col min="10528" max="10528" width="9.140625" style="2"/>
    <col min="10529" max="10532" width="9.28515625" style="2" customWidth="1"/>
    <col min="10533" max="10533" width="9.140625" style="2"/>
    <col min="10534" max="10534" width="12.42578125" style="2" bestFit="1" customWidth="1"/>
    <col min="10535" max="10752" width="9.140625" style="2"/>
    <col min="10753" max="10753" width="1.85546875" style="2" customWidth="1"/>
    <col min="10754" max="10754" width="4.7109375" style="2" customWidth="1"/>
    <col min="10755" max="10755" width="21" style="2" customWidth="1"/>
    <col min="10756" max="10783" width="9.7109375" style="2" customWidth="1"/>
    <col min="10784" max="10784" width="9.140625" style="2"/>
    <col min="10785" max="10788" width="9.28515625" style="2" customWidth="1"/>
    <col min="10789" max="10789" width="9.140625" style="2"/>
    <col min="10790" max="10790" width="12.42578125" style="2" bestFit="1" customWidth="1"/>
    <col min="10791" max="11008" width="9.140625" style="2"/>
    <col min="11009" max="11009" width="1.85546875" style="2" customWidth="1"/>
    <col min="11010" max="11010" width="4.7109375" style="2" customWidth="1"/>
    <col min="11011" max="11011" width="21" style="2" customWidth="1"/>
    <col min="11012" max="11039" width="9.7109375" style="2" customWidth="1"/>
    <col min="11040" max="11040" width="9.140625" style="2"/>
    <col min="11041" max="11044" width="9.28515625" style="2" customWidth="1"/>
    <col min="11045" max="11045" width="9.140625" style="2"/>
    <col min="11046" max="11046" width="12.42578125" style="2" bestFit="1" customWidth="1"/>
    <col min="11047" max="11264" width="9.140625" style="2"/>
    <col min="11265" max="11265" width="1.85546875" style="2" customWidth="1"/>
    <col min="11266" max="11266" width="4.7109375" style="2" customWidth="1"/>
    <col min="11267" max="11267" width="21" style="2" customWidth="1"/>
    <col min="11268" max="11295" width="9.7109375" style="2" customWidth="1"/>
    <col min="11296" max="11296" width="9.140625" style="2"/>
    <col min="11297" max="11300" width="9.28515625" style="2" customWidth="1"/>
    <col min="11301" max="11301" width="9.140625" style="2"/>
    <col min="11302" max="11302" width="12.42578125" style="2" bestFit="1" customWidth="1"/>
    <col min="11303" max="11520" width="9.140625" style="2"/>
    <col min="11521" max="11521" width="1.85546875" style="2" customWidth="1"/>
    <col min="11522" max="11522" width="4.7109375" style="2" customWidth="1"/>
    <col min="11523" max="11523" width="21" style="2" customWidth="1"/>
    <col min="11524" max="11551" width="9.7109375" style="2" customWidth="1"/>
    <col min="11552" max="11552" width="9.140625" style="2"/>
    <col min="11553" max="11556" width="9.28515625" style="2" customWidth="1"/>
    <col min="11557" max="11557" width="9.140625" style="2"/>
    <col min="11558" max="11558" width="12.42578125" style="2" bestFit="1" customWidth="1"/>
    <col min="11559" max="11776" width="9.140625" style="2"/>
    <col min="11777" max="11777" width="1.85546875" style="2" customWidth="1"/>
    <col min="11778" max="11778" width="4.7109375" style="2" customWidth="1"/>
    <col min="11779" max="11779" width="21" style="2" customWidth="1"/>
    <col min="11780" max="11807" width="9.7109375" style="2" customWidth="1"/>
    <col min="11808" max="11808" width="9.140625" style="2"/>
    <col min="11809" max="11812" width="9.28515625" style="2" customWidth="1"/>
    <col min="11813" max="11813" width="9.140625" style="2"/>
    <col min="11814" max="11814" width="12.42578125" style="2" bestFit="1" customWidth="1"/>
    <col min="11815" max="12032" width="9.140625" style="2"/>
    <col min="12033" max="12033" width="1.85546875" style="2" customWidth="1"/>
    <col min="12034" max="12034" width="4.7109375" style="2" customWidth="1"/>
    <col min="12035" max="12035" width="21" style="2" customWidth="1"/>
    <col min="12036" max="12063" width="9.7109375" style="2" customWidth="1"/>
    <col min="12064" max="12064" width="9.140625" style="2"/>
    <col min="12065" max="12068" width="9.28515625" style="2" customWidth="1"/>
    <col min="12069" max="12069" width="9.140625" style="2"/>
    <col min="12070" max="12070" width="12.42578125" style="2" bestFit="1" customWidth="1"/>
    <col min="12071" max="12288" width="9.140625" style="2"/>
    <col min="12289" max="12289" width="1.85546875" style="2" customWidth="1"/>
    <col min="12290" max="12290" width="4.7109375" style="2" customWidth="1"/>
    <col min="12291" max="12291" width="21" style="2" customWidth="1"/>
    <col min="12292" max="12319" width="9.7109375" style="2" customWidth="1"/>
    <col min="12320" max="12320" width="9.140625" style="2"/>
    <col min="12321" max="12324" width="9.28515625" style="2" customWidth="1"/>
    <col min="12325" max="12325" width="9.140625" style="2"/>
    <col min="12326" max="12326" width="12.42578125" style="2" bestFit="1" customWidth="1"/>
    <col min="12327" max="12544" width="9.140625" style="2"/>
    <col min="12545" max="12545" width="1.85546875" style="2" customWidth="1"/>
    <col min="12546" max="12546" width="4.7109375" style="2" customWidth="1"/>
    <col min="12547" max="12547" width="21" style="2" customWidth="1"/>
    <col min="12548" max="12575" width="9.7109375" style="2" customWidth="1"/>
    <col min="12576" max="12576" width="9.140625" style="2"/>
    <col min="12577" max="12580" width="9.28515625" style="2" customWidth="1"/>
    <col min="12581" max="12581" width="9.140625" style="2"/>
    <col min="12582" max="12582" width="12.42578125" style="2" bestFit="1" customWidth="1"/>
    <col min="12583" max="12800" width="9.140625" style="2"/>
    <col min="12801" max="12801" width="1.85546875" style="2" customWidth="1"/>
    <col min="12802" max="12802" width="4.7109375" style="2" customWidth="1"/>
    <col min="12803" max="12803" width="21" style="2" customWidth="1"/>
    <col min="12804" max="12831" width="9.7109375" style="2" customWidth="1"/>
    <col min="12832" max="12832" width="9.140625" style="2"/>
    <col min="12833" max="12836" width="9.28515625" style="2" customWidth="1"/>
    <col min="12837" max="12837" width="9.140625" style="2"/>
    <col min="12838" max="12838" width="12.42578125" style="2" bestFit="1" customWidth="1"/>
    <col min="12839" max="13056" width="9.140625" style="2"/>
    <col min="13057" max="13057" width="1.85546875" style="2" customWidth="1"/>
    <col min="13058" max="13058" width="4.7109375" style="2" customWidth="1"/>
    <col min="13059" max="13059" width="21" style="2" customWidth="1"/>
    <col min="13060" max="13087" width="9.7109375" style="2" customWidth="1"/>
    <col min="13088" max="13088" width="9.140625" style="2"/>
    <col min="13089" max="13092" width="9.28515625" style="2" customWidth="1"/>
    <col min="13093" max="13093" width="9.140625" style="2"/>
    <col min="13094" max="13094" width="12.42578125" style="2" bestFit="1" customWidth="1"/>
    <col min="13095" max="13312" width="9.140625" style="2"/>
    <col min="13313" max="13313" width="1.85546875" style="2" customWidth="1"/>
    <col min="13314" max="13314" width="4.7109375" style="2" customWidth="1"/>
    <col min="13315" max="13315" width="21" style="2" customWidth="1"/>
    <col min="13316" max="13343" width="9.7109375" style="2" customWidth="1"/>
    <col min="13344" max="13344" width="9.140625" style="2"/>
    <col min="13345" max="13348" width="9.28515625" style="2" customWidth="1"/>
    <col min="13349" max="13349" width="9.140625" style="2"/>
    <col min="13350" max="13350" width="12.42578125" style="2" bestFit="1" customWidth="1"/>
    <col min="13351" max="13568" width="9.140625" style="2"/>
    <col min="13569" max="13569" width="1.85546875" style="2" customWidth="1"/>
    <col min="13570" max="13570" width="4.7109375" style="2" customWidth="1"/>
    <col min="13571" max="13571" width="21" style="2" customWidth="1"/>
    <col min="13572" max="13599" width="9.7109375" style="2" customWidth="1"/>
    <col min="13600" max="13600" width="9.140625" style="2"/>
    <col min="13601" max="13604" width="9.28515625" style="2" customWidth="1"/>
    <col min="13605" max="13605" width="9.140625" style="2"/>
    <col min="13606" max="13606" width="12.42578125" style="2" bestFit="1" customWidth="1"/>
    <col min="13607" max="13824" width="9.140625" style="2"/>
    <col min="13825" max="13825" width="1.85546875" style="2" customWidth="1"/>
    <col min="13826" max="13826" width="4.7109375" style="2" customWidth="1"/>
    <col min="13827" max="13827" width="21" style="2" customWidth="1"/>
    <col min="13828" max="13855" width="9.7109375" style="2" customWidth="1"/>
    <col min="13856" max="13856" width="9.140625" style="2"/>
    <col min="13857" max="13860" width="9.28515625" style="2" customWidth="1"/>
    <col min="13861" max="13861" width="9.140625" style="2"/>
    <col min="13862" max="13862" width="12.42578125" style="2" bestFit="1" customWidth="1"/>
    <col min="13863" max="14080" width="9.140625" style="2"/>
    <col min="14081" max="14081" width="1.85546875" style="2" customWidth="1"/>
    <col min="14082" max="14082" width="4.7109375" style="2" customWidth="1"/>
    <col min="14083" max="14083" width="21" style="2" customWidth="1"/>
    <col min="14084" max="14111" width="9.7109375" style="2" customWidth="1"/>
    <col min="14112" max="14112" width="9.140625" style="2"/>
    <col min="14113" max="14116" width="9.28515625" style="2" customWidth="1"/>
    <col min="14117" max="14117" width="9.140625" style="2"/>
    <col min="14118" max="14118" width="12.42578125" style="2" bestFit="1" customWidth="1"/>
    <col min="14119" max="14336" width="9.140625" style="2"/>
    <col min="14337" max="14337" width="1.85546875" style="2" customWidth="1"/>
    <col min="14338" max="14338" width="4.7109375" style="2" customWidth="1"/>
    <col min="14339" max="14339" width="21" style="2" customWidth="1"/>
    <col min="14340" max="14367" width="9.7109375" style="2" customWidth="1"/>
    <col min="14368" max="14368" width="9.140625" style="2"/>
    <col min="14369" max="14372" width="9.28515625" style="2" customWidth="1"/>
    <col min="14373" max="14373" width="9.140625" style="2"/>
    <col min="14374" max="14374" width="12.42578125" style="2" bestFit="1" customWidth="1"/>
    <col min="14375" max="14592" width="9.140625" style="2"/>
    <col min="14593" max="14593" width="1.85546875" style="2" customWidth="1"/>
    <col min="14594" max="14594" width="4.7109375" style="2" customWidth="1"/>
    <col min="14595" max="14595" width="21" style="2" customWidth="1"/>
    <col min="14596" max="14623" width="9.7109375" style="2" customWidth="1"/>
    <col min="14624" max="14624" width="9.140625" style="2"/>
    <col min="14625" max="14628" width="9.28515625" style="2" customWidth="1"/>
    <col min="14629" max="14629" width="9.140625" style="2"/>
    <col min="14630" max="14630" width="12.42578125" style="2" bestFit="1" customWidth="1"/>
    <col min="14631" max="14848" width="9.140625" style="2"/>
    <col min="14849" max="14849" width="1.85546875" style="2" customWidth="1"/>
    <col min="14850" max="14850" width="4.7109375" style="2" customWidth="1"/>
    <col min="14851" max="14851" width="21" style="2" customWidth="1"/>
    <col min="14852" max="14879" width="9.7109375" style="2" customWidth="1"/>
    <col min="14880" max="14880" width="9.140625" style="2"/>
    <col min="14881" max="14884" width="9.28515625" style="2" customWidth="1"/>
    <col min="14885" max="14885" width="9.140625" style="2"/>
    <col min="14886" max="14886" width="12.42578125" style="2" bestFit="1" customWidth="1"/>
    <col min="14887" max="15104" width="9.140625" style="2"/>
    <col min="15105" max="15105" width="1.85546875" style="2" customWidth="1"/>
    <col min="15106" max="15106" width="4.7109375" style="2" customWidth="1"/>
    <col min="15107" max="15107" width="21" style="2" customWidth="1"/>
    <col min="15108" max="15135" width="9.7109375" style="2" customWidth="1"/>
    <col min="15136" max="15136" width="9.140625" style="2"/>
    <col min="15137" max="15140" width="9.28515625" style="2" customWidth="1"/>
    <col min="15141" max="15141" width="9.140625" style="2"/>
    <col min="15142" max="15142" width="12.42578125" style="2" bestFit="1" customWidth="1"/>
    <col min="15143" max="15360" width="9.140625" style="2"/>
    <col min="15361" max="15361" width="1.85546875" style="2" customWidth="1"/>
    <col min="15362" max="15362" width="4.7109375" style="2" customWidth="1"/>
    <col min="15363" max="15363" width="21" style="2" customWidth="1"/>
    <col min="15364" max="15391" width="9.7109375" style="2" customWidth="1"/>
    <col min="15392" max="15392" width="9.140625" style="2"/>
    <col min="15393" max="15396" width="9.28515625" style="2" customWidth="1"/>
    <col min="15397" max="15397" width="9.140625" style="2"/>
    <col min="15398" max="15398" width="12.42578125" style="2" bestFit="1" customWidth="1"/>
    <col min="15399" max="15616" width="9.140625" style="2"/>
    <col min="15617" max="15617" width="1.85546875" style="2" customWidth="1"/>
    <col min="15618" max="15618" width="4.7109375" style="2" customWidth="1"/>
    <col min="15619" max="15619" width="21" style="2" customWidth="1"/>
    <col min="15620" max="15647" width="9.7109375" style="2" customWidth="1"/>
    <col min="15648" max="15648" width="9.140625" style="2"/>
    <col min="15649" max="15652" width="9.28515625" style="2" customWidth="1"/>
    <col min="15653" max="15653" width="9.140625" style="2"/>
    <col min="15654" max="15654" width="12.42578125" style="2" bestFit="1" customWidth="1"/>
    <col min="15655" max="15872" width="9.140625" style="2"/>
    <col min="15873" max="15873" width="1.85546875" style="2" customWidth="1"/>
    <col min="15874" max="15874" width="4.7109375" style="2" customWidth="1"/>
    <col min="15875" max="15875" width="21" style="2" customWidth="1"/>
    <col min="15876" max="15903" width="9.7109375" style="2" customWidth="1"/>
    <col min="15904" max="15904" width="9.140625" style="2"/>
    <col min="15905" max="15908" width="9.28515625" style="2" customWidth="1"/>
    <col min="15909" max="15909" width="9.140625" style="2"/>
    <col min="15910" max="15910" width="12.42578125" style="2" bestFit="1" customWidth="1"/>
    <col min="15911" max="16128" width="9.140625" style="2"/>
    <col min="16129" max="16129" width="1.85546875" style="2" customWidth="1"/>
    <col min="16130" max="16130" width="4.7109375" style="2" customWidth="1"/>
    <col min="16131" max="16131" width="21" style="2" customWidth="1"/>
    <col min="16132" max="16159" width="9.7109375" style="2" customWidth="1"/>
    <col min="16160" max="16160" width="9.140625" style="2"/>
    <col min="16161" max="16164" width="9.28515625" style="2" customWidth="1"/>
    <col min="16165" max="16165" width="9.140625" style="2"/>
    <col min="16166" max="16166" width="12.42578125" style="2" bestFit="1" customWidth="1"/>
    <col min="16167" max="16384" width="9.140625" style="2"/>
  </cols>
  <sheetData>
    <row r="3" spans="1:38" ht="11.1" customHeight="1" x14ac:dyDescent="0.2">
      <c r="A3" s="2" t="s">
        <v>48</v>
      </c>
    </row>
    <row r="4" spans="1:38" ht="11.1" customHeight="1" x14ac:dyDescent="0.2">
      <c r="A4" s="1" t="s">
        <v>1</v>
      </c>
    </row>
    <row r="5" spans="1:38" ht="11.1" customHeight="1" x14ac:dyDescent="0.2">
      <c r="A5" s="2" t="s">
        <v>49</v>
      </c>
      <c r="AF5" s="13"/>
    </row>
    <row r="6" spans="1:38" ht="11.1" customHeight="1" x14ac:dyDescent="0.2">
      <c r="A6" s="3" t="s">
        <v>95</v>
      </c>
      <c r="AF6" s="13"/>
    </row>
    <row r="7" spans="1:38" s="6" customFormat="1" ht="11.1" customHeight="1" x14ac:dyDescent="0.2">
      <c r="A7" s="26"/>
      <c r="B7" s="27"/>
      <c r="C7" s="28"/>
      <c r="D7" s="56"/>
      <c r="E7" s="55" t="s">
        <v>50</v>
      </c>
      <c r="F7" s="57"/>
      <c r="G7" s="29"/>
      <c r="H7" s="30"/>
      <c r="I7" s="68" t="s">
        <v>51</v>
      </c>
      <c r="J7" s="68"/>
      <c r="K7" s="31"/>
      <c r="L7" s="31"/>
      <c r="M7" s="72" t="s">
        <v>52</v>
      </c>
      <c r="N7" s="68"/>
      <c r="O7" s="68"/>
      <c r="P7" s="73"/>
      <c r="Q7" s="7" t="s">
        <v>92</v>
      </c>
      <c r="R7" s="4"/>
      <c r="S7" s="5"/>
      <c r="T7" s="5"/>
      <c r="U7" s="5"/>
      <c r="V7" s="5"/>
      <c r="W7" s="55"/>
      <c r="X7" s="68" t="s">
        <v>96</v>
      </c>
      <c r="Y7" s="68"/>
      <c r="Z7" s="55"/>
      <c r="AA7" s="5"/>
      <c r="AB7" s="5"/>
      <c r="AC7" s="32"/>
      <c r="AD7" s="32"/>
      <c r="AE7" s="33"/>
      <c r="AF7" s="34"/>
    </row>
    <row r="8" spans="1:38" s="6" customFormat="1" ht="11.1" customHeight="1" x14ac:dyDescent="0.2">
      <c r="A8" s="35" t="s">
        <v>3</v>
      </c>
      <c r="B8" s="36"/>
      <c r="C8" s="37"/>
      <c r="D8" s="56"/>
      <c r="E8" s="55" t="s">
        <v>53</v>
      </c>
      <c r="F8" s="57"/>
      <c r="G8" s="56"/>
      <c r="H8" s="55" t="s">
        <v>54</v>
      </c>
      <c r="I8" s="38"/>
      <c r="J8" s="39"/>
      <c r="K8" s="55" t="s">
        <v>55</v>
      </c>
      <c r="L8" s="55"/>
      <c r="M8" s="39"/>
      <c r="N8" s="40" t="s">
        <v>56</v>
      </c>
      <c r="O8" s="38"/>
      <c r="P8" s="7" t="s">
        <v>57</v>
      </c>
      <c r="Q8" s="41" t="s">
        <v>58</v>
      </c>
      <c r="R8" s="41" t="s">
        <v>59</v>
      </c>
      <c r="S8" s="41" t="s">
        <v>60</v>
      </c>
      <c r="T8" s="41" t="s">
        <v>61</v>
      </c>
      <c r="U8" s="41"/>
      <c r="V8" s="41" t="s">
        <v>62</v>
      </c>
      <c r="W8" s="41" t="s">
        <v>63</v>
      </c>
      <c r="X8" s="41" t="s">
        <v>97</v>
      </c>
      <c r="Y8" s="41" t="s">
        <v>64</v>
      </c>
      <c r="Z8" s="42" t="s">
        <v>65</v>
      </c>
      <c r="AA8" s="42"/>
      <c r="AB8" s="42"/>
      <c r="AC8" s="42"/>
      <c r="AD8" s="42" t="s">
        <v>66</v>
      </c>
      <c r="AE8" s="42" t="s">
        <v>98</v>
      </c>
      <c r="AF8" s="43"/>
      <c r="AG8" s="58" t="s">
        <v>99</v>
      </c>
      <c r="AH8" s="58" t="s">
        <v>100</v>
      </c>
      <c r="AI8" s="58" t="s">
        <v>101</v>
      </c>
      <c r="AJ8" s="58" t="s">
        <v>102</v>
      </c>
    </row>
    <row r="9" spans="1:38" s="6" customFormat="1" ht="11.1" customHeight="1" x14ac:dyDescent="0.2">
      <c r="A9" s="44"/>
      <c r="B9" s="45"/>
      <c r="C9" s="46"/>
      <c r="D9" s="8" t="s">
        <v>67</v>
      </c>
      <c r="E9" s="38" t="s">
        <v>68</v>
      </c>
      <c r="F9" s="38" t="s">
        <v>69</v>
      </c>
      <c r="G9" s="8" t="s">
        <v>67</v>
      </c>
      <c r="H9" s="38" t="s">
        <v>68</v>
      </c>
      <c r="I9" s="38" t="s">
        <v>69</v>
      </c>
      <c r="J9" s="8" t="s">
        <v>67</v>
      </c>
      <c r="K9" s="38" t="s">
        <v>68</v>
      </c>
      <c r="L9" s="40" t="s">
        <v>69</v>
      </c>
      <c r="M9" s="8" t="s">
        <v>67</v>
      </c>
      <c r="N9" s="38" t="s">
        <v>68</v>
      </c>
      <c r="O9" s="38" t="s">
        <v>69</v>
      </c>
      <c r="P9" s="38" t="s">
        <v>70</v>
      </c>
      <c r="Q9" s="8" t="s">
        <v>71</v>
      </c>
      <c r="R9" s="8" t="s">
        <v>72</v>
      </c>
      <c r="S9" s="8" t="s">
        <v>73</v>
      </c>
      <c r="T9" s="8" t="s">
        <v>74</v>
      </c>
      <c r="U9" s="8" t="s">
        <v>75</v>
      </c>
      <c r="V9" s="8" t="s">
        <v>76</v>
      </c>
      <c r="W9" s="8" t="s">
        <v>77</v>
      </c>
      <c r="X9" s="8" t="s">
        <v>103</v>
      </c>
      <c r="Y9" s="8" t="s">
        <v>78</v>
      </c>
      <c r="Z9" s="8" t="s">
        <v>79</v>
      </c>
      <c r="AA9" s="8" t="s">
        <v>80</v>
      </c>
      <c r="AB9" s="8" t="s">
        <v>81</v>
      </c>
      <c r="AC9" s="8" t="s">
        <v>82</v>
      </c>
      <c r="AD9" s="8" t="s">
        <v>83</v>
      </c>
      <c r="AE9" s="8" t="s">
        <v>104</v>
      </c>
      <c r="AF9" s="43"/>
      <c r="AG9" s="58"/>
      <c r="AH9" s="58"/>
      <c r="AI9" s="58"/>
      <c r="AJ9" s="58"/>
    </row>
    <row r="10" spans="1:38" ht="11.1" customHeight="1" x14ac:dyDescent="0.2">
      <c r="A10" s="12" t="s">
        <v>11</v>
      </c>
      <c r="B10" s="13"/>
      <c r="C10" s="2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3"/>
    </row>
    <row r="11" spans="1:38" ht="11.1" customHeight="1" x14ac:dyDescent="0.2">
      <c r="A11" s="12"/>
      <c r="B11" s="13"/>
      <c r="C11" s="2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3"/>
    </row>
    <row r="12" spans="1:38" ht="11.1" customHeight="1" x14ac:dyDescent="0.2">
      <c r="A12" s="12"/>
      <c r="B12" s="13" t="s">
        <v>12</v>
      </c>
      <c r="C12" s="23"/>
      <c r="D12" s="24">
        <v>200</v>
      </c>
      <c r="E12" s="24">
        <v>1975</v>
      </c>
      <c r="F12" s="15">
        <f>+F13+F14</f>
        <v>2175</v>
      </c>
      <c r="G12" s="24">
        <v>4155</v>
      </c>
      <c r="H12" s="24">
        <v>499</v>
      </c>
      <c r="I12" s="15">
        <f>+I13+I14</f>
        <v>4654</v>
      </c>
      <c r="J12" s="24">
        <v>4163</v>
      </c>
      <c r="K12" s="24">
        <v>738</v>
      </c>
      <c r="L12" s="15">
        <f>+L13+L14</f>
        <v>4901</v>
      </c>
      <c r="M12" s="24">
        <v>84</v>
      </c>
      <c r="N12" s="24">
        <v>24</v>
      </c>
      <c r="O12" s="15">
        <f>+O13+O14</f>
        <v>108</v>
      </c>
      <c r="P12" s="24">
        <v>1</v>
      </c>
      <c r="Q12" s="24">
        <v>6</v>
      </c>
      <c r="R12" s="24">
        <v>38</v>
      </c>
      <c r="S12" s="24">
        <v>12</v>
      </c>
      <c r="T12" s="24">
        <v>57</v>
      </c>
      <c r="U12" s="24">
        <v>12</v>
      </c>
      <c r="V12" s="24">
        <v>14</v>
      </c>
      <c r="W12" s="24">
        <v>905</v>
      </c>
      <c r="X12" s="24">
        <v>1</v>
      </c>
      <c r="Y12" s="24">
        <v>8</v>
      </c>
      <c r="Z12" s="24">
        <v>200</v>
      </c>
      <c r="AA12" s="24">
        <v>61</v>
      </c>
      <c r="AB12" s="24">
        <v>192</v>
      </c>
      <c r="AC12" s="24">
        <v>97</v>
      </c>
      <c r="AD12" s="24">
        <v>115</v>
      </c>
      <c r="AE12" s="24">
        <v>4</v>
      </c>
      <c r="AF12" s="47"/>
      <c r="AG12" s="20">
        <f>+F12</f>
        <v>2175</v>
      </c>
      <c r="AH12" s="20">
        <f>+I12+L12</f>
        <v>9555</v>
      </c>
      <c r="AI12" s="20">
        <f>+O12+P12</f>
        <v>109</v>
      </c>
      <c r="AJ12" s="20">
        <f>SUM(Q12:AE12)</f>
        <v>1722</v>
      </c>
      <c r="AL12" s="59">
        <f>SUM(AG12:AJ12)</f>
        <v>13561</v>
      </c>
    </row>
    <row r="13" spans="1:38" ht="11.1" customHeight="1" x14ac:dyDescent="0.2">
      <c r="A13" s="12"/>
      <c r="B13" s="13"/>
      <c r="C13" s="23" t="s">
        <v>13</v>
      </c>
      <c r="D13" s="24">
        <v>200</v>
      </c>
      <c r="E13" s="24">
        <v>1919</v>
      </c>
      <c r="F13" s="15">
        <f>+E13+D13</f>
        <v>2119</v>
      </c>
      <c r="G13" s="24">
        <v>4155</v>
      </c>
      <c r="H13" s="24">
        <v>499</v>
      </c>
      <c r="I13" s="15">
        <f>+H13+G13</f>
        <v>4654</v>
      </c>
      <c r="J13" s="24">
        <v>4163</v>
      </c>
      <c r="K13" s="24">
        <v>738</v>
      </c>
      <c r="L13" s="15">
        <f>+K13+J13</f>
        <v>4901</v>
      </c>
      <c r="M13" s="24">
        <v>84</v>
      </c>
      <c r="N13" s="24">
        <v>24</v>
      </c>
      <c r="O13" s="15">
        <f>+N13+M13</f>
        <v>108</v>
      </c>
      <c r="P13" s="24">
        <v>1</v>
      </c>
      <c r="Q13" s="24">
        <v>6</v>
      </c>
      <c r="R13" s="24">
        <v>16</v>
      </c>
      <c r="S13" s="24">
        <v>10</v>
      </c>
      <c r="T13" s="24">
        <v>57</v>
      </c>
      <c r="U13" s="24">
        <v>0</v>
      </c>
      <c r="V13" s="24">
        <v>14</v>
      </c>
      <c r="W13" s="24">
        <v>884</v>
      </c>
      <c r="X13" s="24">
        <v>1</v>
      </c>
      <c r="Y13" s="24">
        <v>8</v>
      </c>
      <c r="Z13" s="24">
        <v>174</v>
      </c>
      <c r="AA13" s="24">
        <v>59</v>
      </c>
      <c r="AB13" s="24">
        <v>142</v>
      </c>
      <c r="AC13" s="24">
        <v>87</v>
      </c>
      <c r="AD13" s="24">
        <v>115</v>
      </c>
      <c r="AE13" s="24">
        <v>4</v>
      </c>
      <c r="AF13" s="47"/>
      <c r="AG13" s="20">
        <f>+F13</f>
        <v>2119</v>
      </c>
      <c r="AH13" s="20">
        <f>+I13+L13</f>
        <v>9555</v>
      </c>
      <c r="AI13" s="20">
        <f>+O13+P13</f>
        <v>109</v>
      </c>
      <c r="AJ13" s="20">
        <f>SUM(Q13:AE13)</f>
        <v>1577</v>
      </c>
      <c r="AL13" s="59">
        <f t="shared" ref="AL13:AL76" si="0">SUM(AG13:AJ13)</f>
        <v>13360</v>
      </c>
    </row>
    <row r="14" spans="1:38" ht="11.1" customHeight="1" x14ac:dyDescent="0.2">
      <c r="A14" s="12"/>
      <c r="B14" s="13"/>
      <c r="C14" s="23" t="s">
        <v>14</v>
      </c>
      <c r="D14" s="24">
        <v>0</v>
      </c>
      <c r="E14" s="24">
        <v>56</v>
      </c>
      <c r="F14" s="15">
        <f>+E14+D14</f>
        <v>56</v>
      </c>
      <c r="G14" s="24">
        <v>0</v>
      </c>
      <c r="H14" s="24">
        <v>0</v>
      </c>
      <c r="I14" s="15">
        <f>+H14+G14</f>
        <v>0</v>
      </c>
      <c r="J14" s="24">
        <v>0</v>
      </c>
      <c r="K14" s="24">
        <v>0</v>
      </c>
      <c r="L14" s="15">
        <f>+K14+J14</f>
        <v>0</v>
      </c>
      <c r="M14" s="24">
        <v>0</v>
      </c>
      <c r="N14" s="24">
        <v>0</v>
      </c>
      <c r="O14" s="15">
        <f>+N14+M14</f>
        <v>0</v>
      </c>
      <c r="P14" s="24">
        <v>0</v>
      </c>
      <c r="Q14" s="24">
        <v>0</v>
      </c>
      <c r="R14" s="24">
        <v>22</v>
      </c>
      <c r="S14" s="24">
        <v>2</v>
      </c>
      <c r="T14" s="24">
        <v>0</v>
      </c>
      <c r="U14" s="24">
        <v>12</v>
      </c>
      <c r="V14" s="24">
        <v>0</v>
      </c>
      <c r="W14" s="24">
        <v>21</v>
      </c>
      <c r="X14" s="24">
        <v>0</v>
      </c>
      <c r="Y14" s="24">
        <v>0</v>
      </c>
      <c r="Z14" s="24">
        <v>26</v>
      </c>
      <c r="AA14" s="24">
        <v>2</v>
      </c>
      <c r="AB14" s="24">
        <v>50</v>
      </c>
      <c r="AC14" s="24">
        <v>10</v>
      </c>
      <c r="AD14" s="24">
        <v>0</v>
      </c>
      <c r="AE14" s="24">
        <v>0</v>
      </c>
      <c r="AF14" s="47"/>
      <c r="AG14" s="20">
        <f>+F14</f>
        <v>56</v>
      </c>
      <c r="AH14" s="20">
        <f>+I14+L14</f>
        <v>0</v>
      </c>
      <c r="AI14" s="20">
        <f>+O14+P14</f>
        <v>0</v>
      </c>
      <c r="AJ14" s="20">
        <f>SUM(Q14:AE14)</f>
        <v>145</v>
      </c>
      <c r="AL14" s="59">
        <f t="shared" si="0"/>
        <v>201</v>
      </c>
    </row>
    <row r="15" spans="1:38" ht="11.1" customHeight="1" x14ac:dyDescent="0.2">
      <c r="A15" s="12"/>
      <c r="B15" s="13"/>
      <c r="C15" s="23"/>
      <c r="D15" s="24"/>
      <c r="E15" s="24"/>
      <c r="F15" s="15"/>
      <c r="G15" s="24"/>
      <c r="H15" s="24"/>
      <c r="I15" s="15"/>
      <c r="J15" s="24"/>
      <c r="K15" s="24"/>
      <c r="L15" s="15"/>
      <c r="M15" s="24"/>
      <c r="N15" s="24"/>
      <c r="O15" s="15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47"/>
      <c r="AG15" s="20"/>
      <c r="AH15" s="20"/>
      <c r="AI15" s="20"/>
      <c r="AJ15" s="20"/>
      <c r="AL15" s="59"/>
    </row>
    <row r="16" spans="1:38" ht="11.1" customHeight="1" x14ac:dyDescent="0.2">
      <c r="A16" s="12"/>
      <c r="B16" s="13" t="s">
        <v>15</v>
      </c>
      <c r="C16" s="23"/>
      <c r="D16" s="24">
        <v>2631455</v>
      </c>
      <c r="E16" s="24">
        <v>5926674</v>
      </c>
      <c r="F16" s="15">
        <f>+F17+F18</f>
        <v>8558129</v>
      </c>
      <c r="G16" s="24">
        <v>776645</v>
      </c>
      <c r="H16" s="24">
        <v>23774</v>
      </c>
      <c r="I16" s="15">
        <f>+I17+I18</f>
        <v>800419</v>
      </c>
      <c r="J16" s="24">
        <v>777559</v>
      </c>
      <c r="K16" s="24">
        <v>87427</v>
      </c>
      <c r="L16" s="15">
        <f>+L17+L18</f>
        <v>864986</v>
      </c>
      <c r="M16" s="24">
        <v>30149</v>
      </c>
      <c r="N16" s="24">
        <v>7781</v>
      </c>
      <c r="O16" s="15">
        <f>+O17+O18</f>
        <v>37930</v>
      </c>
      <c r="P16" s="24">
        <v>430</v>
      </c>
      <c r="Q16" s="24">
        <v>3817</v>
      </c>
      <c r="R16" s="24">
        <v>106795</v>
      </c>
      <c r="S16" s="24">
        <v>17751</v>
      </c>
      <c r="T16" s="24">
        <v>749731</v>
      </c>
      <c r="U16" s="24">
        <v>77397</v>
      </c>
      <c r="V16" s="24">
        <v>6395</v>
      </c>
      <c r="W16" s="24">
        <v>1186561</v>
      </c>
      <c r="X16" s="24">
        <v>98</v>
      </c>
      <c r="Y16" s="24">
        <v>6083</v>
      </c>
      <c r="Z16" s="24">
        <v>212363</v>
      </c>
      <c r="AA16" s="24">
        <v>24771</v>
      </c>
      <c r="AB16" s="24">
        <v>558245</v>
      </c>
      <c r="AC16" s="24">
        <v>90825</v>
      </c>
      <c r="AD16" s="24">
        <v>68467</v>
      </c>
      <c r="AE16" s="24">
        <v>976</v>
      </c>
      <c r="AF16" s="47"/>
      <c r="AG16" s="20">
        <f>+F16</f>
        <v>8558129</v>
      </c>
      <c r="AH16" s="20">
        <f>+I16+L16</f>
        <v>1665405</v>
      </c>
      <c r="AI16" s="20">
        <f>+O16+P16</f>
        <v>38360</v>
      </c>
      <c r="AJ16" s="20">
        <f>SUM(Q16:AE16)</f>
        <v>3110275</v>
      </c>
      <c r="AL16" s="59">
        <f t="shared" si="0"/>
        <v>13372169</v>
      </c>
    </row>
    <row r="17" spans="1:38" ht="11.1" customHeight="1" x14ac:dyDescent="0.2">
      <c r="A17" s="12"/>
      <c r="B17" s="13"/>
      <c r="C17" s="23" t="s">
        <v>13</v>
      </c>
      <c r="D17" s="24">
        <v>2631455</v>
      </c>
      <c r="E17" s="24">
        <v>5438423</v>
      </c>
      <c r="F17" s="15">
        <f>+E17+D17</f>
        <v>8069878</v>
      </c>
      <c r="G17" s="24">
        <v>776645</v>
      </c>
      <c r="H17" s="24">
        <v>23774</v>
      </c>
      <c r="I17" s="15">
        <f>+H17+G17</f>
        <v>800419</v>
      </c>
      <c r="J17" s="24">
        <v>777559</v>
      </c>
      <c r="K17" s="24">
        <v>87427</v>
      </c>
      <c r="L17" s="15">
        <f>+K17+J17</f>
        <v>864986</v>
      </c>
      <c r="M17" s="24">
        <v>30149</v>
      </c>
      <c r="N17" s="24">
        <v>7781</v>
      </c>
      <c r="O17" s="15">
        <f>+N17+M17</f>
        <v>37930</v>
      </c>
      <c r="P17" s="24">
        <v>430</v>
      </c>
      <c r="Q17" s="24">
        <v>3817</v>
      </c>
      <c r="R17" s="24">
        <v>7466</v>
      </c>
      <c r="S17" s="24">
        <v>7783</v>
      </c>
      <c r="T17" s="24">
        <v>749731</v>
      </c>
      <c r="U17" s="24">
        <v>0</v>
      </c>
      <c r="V17" s="24">
        <v>6395</v>
      </c>
      <c r="W17" s="24">
        <v>719288</v>
      </c>
      <c r="X17" s="24">
        <v>98</v>
      </c>
      <c r="Y17" s="24">
        <v>6083</v>
      </c>
      <c r="Z17" s="24">
        <v>63722</v>
      </c>
      <c r="AA17" s="24">
        <v>23946</v>
      </c>
      <c r="AB17" s="24">
        <v>154509</v>
      </c>
      <c r="AC17" s="24">
        <v>42134</v>
      </c>
      <c r="AD17" s="24">
        <v>68467</v>
      </c>
      <c r="AE17" s="24">
        <v>976</v>
      </c>
      <c r="AF17" s="47"/>
      <c r="AG17" s="20">
        <f>+F17</f>
        <v>8069878</v>
      </c>
      <c r="AH17" s="20">
        <f>+I17+L17</f>
        <v>1665405</v>
      </c>
      <c r="AI17" s="20">
        <f>+O17+P17</f>
        <v>38360</v>
      </c>
      <c r="AJ17" s="20">
        <f>SUM(Q17:AE17)</f>
        <v>1854415</v>
      </c>
      <c r="AL17" s="59">
        <f t="shared" si="0"/>
        <v>11628058</v>
      </c>
    </row>
    <row r="18" spans="1:38" ht="11.1" customHeight="1" x14ac:dyDescent="0.2">
      <c r="A18" s="12"/>
      <c r="B18" s="13"/>
      <c r="C18" s="23" t="s">
        <v>14</v>
      </c>
      <c r="D18" s="24">
        <v>0</v>
      </c>
      <c r="E18" s="24">
        <v>488251</v>
      </c>
      <c r="F18" s="15">
        <f>+E18+D18</f>
        <v>488251</v>
      </c>
      <c r="G18" s="24">
        <v>0</v>
      </c>
      <c r="H18" s="24">
        <v>0</v>
      </c>
      <c r="I18" s="15">
        <f>+H18+G18</f>
        <v>0</v>
      </c>
      <c r="J18" s="24">
        <v>0</v>
      </c>
      <c r="K18" s="24">
        <v>0</v>
      </c>
      <c r="L18" s="15">
        <f>+K18+J18</f>
        <v>0</v>
      </c>
      <c r="M18" s="24">
        <v>0</v>
      </c>
      <c r="N18" s="24">
        <v>0</v>
      </c>
      <c r="O18" s="15">
        <f>+N18+M18</f>
        <v>0</v>
      </c>
      <c r="P18" s="24">
        <v>0</v>
      </c>
      <c r="Q18" s="24">
        <v>0</v>
      </c>
      <c r="R18" s="24">
        <v>99329</v>
      </c>
      <c r="S18" s="24">
        <v>9968</v>
      </c>
      <c r="T18" s="24">
        <v>0</v>
      </c>
      <c r="U18" s="24">
        <v>77397</v>
      </c>
      <c r="V18" s="24">
        <v>0</v>
      </c>
      <c r="W18" s="24">
        <v>467273</v>
      </c>
      <c r="X18" s="24">
        <v>0</v>
      </c>
      <c r="Y18" s="24">
        <v>0</v>
      </c>
      <c r="Z18" s="24">
        <v>148641</v>
      </c>
      <c r="AA18" s="24">
        <v>825</v>
      </c>
      <c r="AB18" s="24">
        <v>403736</v>
      </c>
      <c r="AC18" s="24">
        <v>48691</v>
      </c>
      <c r="AD18" s="24">
        <v>0</v>
      </c>
      <c r="AE18" s="24">
        <v>0</v>
      </c>
      <c r="AF18" s="47"/>
      <c r="AG18" s="20">
        <f>+F18</f>
        <v>488251</v>
      </c>
      <c r="AH18" s="20">
        <f>+I18+L18</f>
        <v>0</v>
      </c>
      <c r="AI18" s="20">
        <f>+O18+P18</f>
        <v>0</v>
      </c>
      <c r="AJ18" s="20">
        <f>SUM(Q18:AE18)</f>
        <v>1255860</v>
      </c>
      <c r="AL18" s="59">
        <f t="shared" si="0"/>
        <v>1744111</v>
      </c>
    </row>
    <row r="19" spans="1:38" ht="11.1" customHeight="1" x14ac:dyDescent="0.2">
      <c r="A19" s="12"/>
      <c r="B19" s="13"/>
      <c r="C19" s="23"/>
      <c r="D19" s="24"/>
      <c r="E19" s="24"/>
      <c r="F19" s="15"/>
      <c r="G19" s="24"/>
      <c r="H19" s="24"/>
      <c r="I19" s="15"/>
      <c r="J19" s="24"/>
      <c r="K19" s="24"/>
      <c r="L19" s="15"/>
      <c r="M19" s="24"/>
      <c r="N19" s="24"/>
      <c r="O19" s="15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47"/>
      <c r="AG19" s="20"/>
      <c r="AH19" s="20"/>
      <c r="AI19" s="20"/>
      <c r="AJ19" s="20"/>
      <c r="AL19" s="59"/>
    </row>
    <row r="20" spans="1:38" ht="11.1" customHeight="1" x14ac:dyDescent="0.2">
      <c r="A20" s="12"/>
      <c r="B20" s="13" t="s">
        <v>16</v>
      </c>
      <c r="C20" s="23"/>
      <c r="D20" s="24">
        <v>1401104</v>
      </c>
      <c r="E20" s="24">
        <v>3102552</v>
      </c>
      <c r="F20" s="15">
        <f>+F21+F22</f>
        <v>4503656</v>
      </c>
      <c r="G20" s="24">
        <v>368477</v>
      </c>
      <c r="H20" s="24">
        <v>16829</v>
      </c>
      <c r="I20" s="15">
        <f>+I21+I22</f>
        <v>385306</v>
      </c>
      <c r="J20" s="24">
        <v>368919</v>
      </c>
      <c r="K20" s="24">
        <v>52140</v>
      </c>
      <c r="L20" s="15">
        <f>+L21+L22</f>
        <v>421059</v>
      </c>
      <c r="M20" s="24">
        <v>13084</v>
      </c>
      <c r="N20" s="24">
        <v>4936</v>
      </c>
      <c r="O20" s="15">
        <f>+O21+O22</f>
        <v>18020</v>
      </c>
      <c r="P20" s="24">
        <v>260</v>
      </c>
      <c r="Q20" s="24">
        <v>2426</v>
      </c>
      <c r="R20" s="24">
        <v>57317</v>
      </c>
      <c r="S20" s="24">
        <v>9844</v>
      </c>
      <c r="T20" s="24">
        <v>339945</v>
      </c>
      <c r="U20" s="24">
        <v>34963</v>
      </c>
      <c r="V20" s="24">
        <v>4020</v>
      </c>
      <c r="W20" s="24">
        <v>663155</v>
      </c>
      <c r="X20" s="24">
        <v>29</v>
      </c>
      <c r="Y20" s="24">
        <v>3612</v>
      </c>
      <c r="Z20" s="24">
        <v>113117</v>
      </c>
      <c r="AA20" s="24">
        <v>21228</v>
      </c>
      <c r="AB20" s="24">
        <v>269913</v>
      </c>
      <c r="AC20" s="24">
        <v>51655</v>
      </c>
      <c r="AD20" s="24">
        <v>62267</v>
      </c>
      <c r="AE20" s="24">
        <v>664</v>
      </c>
      <c r="AF20" s="47"/>
      <c r="AG20" s="20">
        <f>+F20</f>
        <v>4503656</v>
      </c>
      <c r="AH20" s="20">
        <f>+I20+L20</f>
        <v>806365</v>
      </c>
      <c r="AI20" s="20">
        <f>+O20+P20</f>
        <v>18280</v>
      </c>
      <c r="AJ20" s="20">
        <f>SUM(Q20:AE20)</f>
        <v>1634155</v>
      </c>
      <c r="AL20" s="59">
        <f t="shared" si="0"/>
        <v>6962456</v>
      </c>
    </row>
    <row r="21" spans="1:38" ht="11.1" customHeight="1" x14ac:dyDescent="0.2">
      <c r="A21" s="12"/>
      <c r="B21" s="13"/>
      <c r="C21" s="23" t="s">
        <v>13</v>
      </c>
      <c r="D21" s="24">
        <v>1401104</v>
      </c>
      <c r="E21" s="24">
        <v>2838891</v>
      </c>
      <c r="F21" s="15">
        <f>+E21+D21</f>
        <v>4239995</v>
      </c>
      <c r="G21" s="24">
        <v>368477</v>
      </c>
      <c r="H21" s="24">
        <v>16829</v>
      </c>
      <c r="I21" s="15">
        <f>+H21+G21</f>
        <v>385306</v>
      </c>
      <c r="J21" s="24">
        <v>368919</v>
      </c>
      <c r="K21" s="24">
        <v>52140</v>
      </c>
      <c r="L21" s="15">
        <f>+K21+J21</f>
        <v>421059</v>
      </c>
      <c r="M21" s="24">
        <v>13084</v>
      </c>
      <c r="N21" s="24">
        <v>4936</v>
      </c>
      <c r="O21" s="15">
        <f>+N21+M21</f>
        <v>18020</v>
      </c>
      <c r="P21" s="24">
        <v>260</v>
      </c>
      <c r="Q21" s="24">
        <v>2426</v>
      </c>
      <c r="R21" s="24">
        <v>4320</v>
      </c>
      <c r="S21" s="24">
        <v>4901</v>
      </c>
      <c r="T21" s="24">
        <v>339945</v>
      </c>
      <c r="U21" s="24">
        <v>0</v>
      </c>
      <c r="V21" s="24">
        <v>4020</v>
      </c>
      <c r="W21" s="24">
        <v>400639</v>
      </c>
      <c r="X21" s="24">
        <v>29</v>
      </c>
      <c r="Y21" s="24">
        <v>3612</v>
      </c>
      <c r="Z21" s="24">
        <v>38048</v>
      </c>
      <c r="AA21" s="24">
        <v>20796</v>
      </c>
      <c r="AB21" s="24">
        <v>77333</v>
      </c>
      <c r="AC21" s="24">
        <v>29666</v>
      </c>
      <c r="AD21" s="24">
        <v>62267</v>
      </c>
      <c r="AE21" s="24">
        <v>664</v>
      </c>
      <c r="AF21" s="47"/>
      <c r="AG21" s="20">
        <f>+F21</f>
        <v>4239995</v>
      </c>
      <c r="AH21" s="20">
        <f>+I21+L21</f>
        <v>806365</v>
      </c>
      <c r="AI21" s="20">
        <f>+O21+P21</f>
        <v>18280</v>
      </c>
      <c r="AJ21" s="20">
        <f>SUM(Q21:AE21)</f>
        <v>988666</v>
      </c>
      <c r="AL21" s="59">
        <f t="shared" si="0"/>
        <v>6053306</v>
      </c>
    </row>
    <row r="22" spans="1:38" ht="11.1" customHeight="1" x14ac:dyDescent="0.2">
      <c r="A22" s="12"/>
      <c r="B22" s="13"/>
      <c r="C22" s="23" t="s">
        <v>14</v>
      </c>
      <c r="D22" s="24">
        <v>0</v>
      </c>
      <c r="E22" s="24">
        <v>263661</v>
      </c>
      <c r="F22" s="15">
        <f>+E22+D22</f>
        <v>263661</v>
      </c>
      <c r="G22" s="24">
        <v>0</v>
      </c>
      <c r="H22" s="24">
        <v>0</v>
      </c>
      <c r="I22" s="15">
        <f>+H22+G22</f>
        <v>0</v>
      </c>
      <c r="J22" s="24">
        <v>0</v>
      </c>
      <c r="K22" s="24">
        <v>0</v>
      </c>
      <c r="L22" s="15">
        <f>+K22+J22</f>
        <v>0</v>
      </c>
      <c r="M22" s="24">
        <v>0</v>
      </c>
      <c r="N22" s="24">
        <v>0</v>
      </c>
      <c r="O22" s="15">
        <f>+N22+M22</f>
        <v>0</v>
      </c>
      <c r="P22" s="24">
        <v>0</v>
      </c>
      <c r="Q22" s="24">
        <v>0</v>
      </c>
      <c r="R22" s="24">
        <v>52997</v>
      </c>
      <c r="S22" s="24">
        <v>4943</v>
      </c>
      <c r="T22" s="24">
        <v>0</v>
      </c>
      <c r="U22" s="24">
        <v>34963</v>
      </c>
      <c r="V22" s="24">
        <v>0</v>
      </c>
      <c r="W22" s="24">
        <v>262516</v>
      </c>
      <c r="X22" s="24">
        <v>0</v>
      </c>
      <c r="Y22" s="24">
        <v>0</v>
      </c>
      <c r="Z22" s="24">
        <v>75069</v>
      </c>
      <c r="AA22" s="24">
        <v>432</v>
      </c>
      <c r="AB22" s="24">
        <v>192580</v>
      </c>
      <c r="AC22" s="24">
        <v>21989</v>
      </c>
      <c r="AD22" s="24">
        <v>0</v>
      </c>
      <c r="AE22" s="24">
        <v>0</v>
      </c>
      <c r="AF22" s="47"/>
      <c r="AG22" s="20">
        <f>+F22</f>
        <v>263661</v>
      </c>
      <c r="AH22" s="20">
        <f>+I22+L22</f>
        <v>0</v>
      </c>
      <c r="AI22" s="20">
        <f>+O22+P22</f>
        <v>0</v>
      </c>
      <c r="AJ22" s="20">
        <f>SUM(Q22:AE22)</f>
        <v>645489</v>
      </c>
      <c r="AL22" s="59">
        <f t="shared" si="0"/>
        <v>909150</v>
      </c>
    </row>
    <row r="23" spans="1:38" ht="11.1" customHeight="1" x14ac:dyDescent="0.2">
      <c r="A23" s="12"/>
      <c r="B23" s="13"/>
      <c r="C23" s="23"/>
      <c r="D23" s="24"/>
      <c r="E23" s="24"/>
      <c r="F23" s="15"/>
      <c r="G23" s="24"/>
      <c r="H23" s="24"/>
      <c r="I23" s="15"/>
      <c r="J23" s="24"/>
      <c r="K23" s="24"/>
      <c r="L23" s="15"/>
      <c r="M23" s="24"/>
      <c r="N23" s="24"/>
      <c r="O23" s="15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47"/>
      <c r="AG23" s="20"/>
      <c r="AH23" s="20"/>
      <c r="AI23" s="20"/>
      <c r="AJ23" s="20"/>
      <c r="AL23" s="59"/>
    </row>
    <row r="24" spans="1:38" ht="11.1" customHeight="1" x14ac:dyDescent="0.2">
      <c r="A24" s="12"/>
      <c r="B24" s="13" t="s">
        <v>17</v>
      </c>
      <c r="C24" s="23"/>
      <c r="D24" s="24">
        <v>1313985</v>
      </c>
      <c r="E24" s="24">
        <v>5963602</v>
      </c>
      <c r="F24" s="15">
        <f>+F25+F26</f>
        <v>7277587</v>
      </c>
      <c r="G24" s="24">
        <v>996115</v>
      </c>
      <c r="H24" s="24">
        <v>94810</v>
      </c>
      <c r="I24" s="15">
        <f>+I25+I26</f>
        <v>1090925</v>
      </c>
      <c r="J24" s="24">
        <v>995877</v>
      </c>
      <c r="K24" s="24">
        <v>159120</v>
      </c>
      <c r="L24" s="15">
        <f>+L25+L26</f>
        <v>1154997</v>
      </c>
      <c r="M24" s="24">
        <v>42370</v>
      </c>
      <c r="N24" s="24">
        <v>18909</v>
      </c>
      <c r="O24" s="15">
        <f>+O25+O26</f>
        <v>61279</v>
      </c>
      <c r="P24" s="24">
        <v>588</v>
      </c>
      <c r="Q24" s="24">
        <v>10625</v>
      </c>
      <c r="R24" s="24">
        <v>172474</v>
      </c>
      <c r="S24" s="24">
        <v>29440</v>
      </c>
      <c r="T24" s="24">
        <v>194570</v>
      </c>
      <c r="U24" s="24">
        <v>101298</v>
      </c>
      <c r="V24" s="24">
        <v>18652</v>
      </c>
      <c r="W24" s="24">
        <v>2748418</v>
      </c>
      <c r="X24" s="24">
        <v>161</v>
      </c>
      <c r="Y24" s="24">
        <v>13384</v>
      </c>
      <c r="Z24" s="24">
        <v>361634</v>
      </c>
      <c r="AA24" s="24">
        <v>45535</v>
      </c>
      <c r="AB24" s="24">
        <v>989904</v>
      </c>
      <c r="AC24" s="24">
        <v>136002</v>
      </c>
      <c r="AD24" s="24">
        <v>108171</v>
      </c>
      <c r="AE24" s="24">
        <v>4000</v>
      </c>
      <c r="AF24" s="47"/>
      <c r="AG24" s="20">
        <f>+F24</f>
        <v>7277587</v>
      </c>
      <c r="AH24" s="20">
        <f>+I24+L24</f>
        <v>2245922</v>
      </c>
      <c r="AI24" s="20">
        <f>+O24+P24</f>
        <v>61867</v>
      </c>
      <c r="AJ24" s="20">
        <f>SUM(Q24:AE24)</f>
        <v>4934268</v>
      </c>
      <c r="AL24" s="59">
        <f t="shared" si="0"/>
        <v>14519644</v>
      </c>
    </row>
    <row r="25" spans="1:38" ht="11.1" customHeight="1" x14ac:dyDescent="0.2">
      <c r="A25" s="12"/>
      <c r="B25" s="13"/>
      <c r="C25" s="23" t="s">
        <v>13</v>
      </c>
      <c r="D25" s="24">
        <v>1313985</v>
      </c>
      <c r="E25" s="24">
        <v>5207292</v>
      </c>
      <c r="F25" s="15">
        <f>+E25+D25</f>
        <v>6521277</v>
      </c>
      <c r="G25" s="24">
        <v>996115</v>
      </c>
      <c r="H25" s="24">
        <v>94810</v>
      </c>
      <c r="I25" s="15">
        <f>+H25+G25</f>
        <v>1090925</v>
      </c>
      <c r="J25" s="24">
        <v>995877</v>
      </c>
      <c r="K25" s="24">
        <v>159120</v>
      </c>
      <c r="L25" s="15">
        <f>+K25+J25</f>
        <v>1154997</v>
      </c>
      <c r="M25" s="24">
        <v>42370</v>
      </c>
      <c r="N25" s="24">
        <v>18909</v>
      </c>
      <c r="O25" s="15">
        <f>+N25+M25</f>
        <v>61279</v>
      </c>
      <c r="P25" s="24">
        <v>588</v>
      </c>
      <c r="Q25" s="24">
        <v>10625</v>
      </c>
      <c r="R25" s="24">
        <v>16807</v>
      </c>
      <c r="S25" s="24">
        <v>14205</v>
      </c>
      <c r="T25" s="24">
        <v>194570</v>
      </c>
      <c r="U25" s="24">
        <v>0</v>
      </c>
      <c r="V25" s="24">
        <v>18652</v>
      </c>
      <c r="W25" s="24">
        <v>1982711</v>
      </c>
      <c r="X25" s="24">
        <v>161</v>
      </c>
      <c r="Y25" s="24">
        <v>13384</v>
      </c>
      <c r="Z25" s="24">
        <v>129118</v>
      </c>
      <c r="AA25" s="24">
        <v>43922</v>
      </c>
      <c r="AB25" s="24">
        <v>345228</v>
      </c>
      <c r="AC25" s="24">
        <v>62484</v>
      </c>
      <c r="AD25" s="24">
        <v>108171</v>
      </c>
      <c r="AE25" s="24">
        <v>4000</v>
      </c>
      <c r="AF25" s="47"/>
      <c r="AG25" s="20">
        <f>+F25</f>
        <v>6521277</v>
      </c>
      <c r="AH25" s="20">
        <f>+I25+L25</f>
        <v>2245922</v>
      </c>
      <c r="AI25" s="20">
        <f>+O25+P25</f>
        <v>61867</v>
      </c>
      <c r="AJ25" s="20">
        <f>SUM(Q25:AE25)</f>
        <v>2944038</v>
      </c>
      <c r="AL25" s="59">
        <f t="shared" si="0"/>
        <v>11773104</v>
      </c>
    </row>
    <row r="26" spans="1:38" ht="11.1" customHeight="1" x14ac:dyDescent="0.2">
      <c r="A26" s="12"/>
      <c r="B26" s="13"/>
      <c r="C26" s="23" t="s">
        <v>14</v>
      </c>
      <c r="D26" s="24">
        <v>0</v>
      </c>
      <c r="E26" s="24">
        <v>756310</v>
      </c>
      <c r="F26" s="15">
        <f>+E26+D26</f>
        <v>756310</v>
      </c>
      <c r="G26" s="24">
        <v>0</v>
      </c>
      <c r="H26" s="24">
        <v>0</v>
      </c>
      <c r="I26" s="15">
        <f>+H26+G26</f>
        <v>0</v>
      </c>
      <c r="J26" s="24">
        <v>0</v>
      </c>
      <c r="K26" s="24">
        <v>0</v>
      </c>
      <c r="L26" s="15">
        <f>+K26+J26</f>
        <v>0</v>
      </c>
      <c r="M26" s="24">
        <v>0</v>
      </c>
      <c r="N26" s="24">
        <v>0</v>
      </c>
      <c r="O26" s="15">
        <f>+N26+M26</f>
        <v>0</v>
      </c>
      <c r="P26" s="24">
        <v>0</v>
      </c>
      <c r="Q26" s="24">
        <v>0</v>
      </c>
      <c r="R26" s="24">
        <v>155667</v>
      </c>
      <c r="S26" s="24">
        <v>15235</v>
      </c>
      <c r="T26" s="24">
        <v>0</v>
      </c>
      <c r="U26" s="24">
        <v>101298</v>
      </c>
      <c r="V26" s="24">
        <v>0</v>
      </c>
      <c r="W26" s="24">
        <v>765707</v>
      </c>
      <c r="X26" s="24">
        <v>0</v>
      </c>
      <c r="Y26" s="24">
        <v>0</v>
      </c>
      <c r="Z26" s="24">
        <v>232516</v>
      </c>
      <c r="AA26" s="24">
        <v>1613</v>
      </c>
      <c r="AB26" s="24">
        <v>644676</v>
      </c>
      <c r="AC26" s="24">
        <v>73518</v>
      </c>
      <c r="AD26" s="24">
        <v>0</v>
      </c>
      <c r="AE26" s="24">
        <v>0</v>
      </c>
      <c r="AF26" s="47"/>
      <c r="AG26" s="20">
        <f>+F26</f>
        <v>756310</v>
      </c>
      <c r="AH26" s="20">
        <f>+I26+L26</f>
        <v>0</v>
      </c>
      <c r="AI26" s="20">
        <f>+O26+P26</f>
        <v>0</v>
      </c>
      <c r="AJ26" s="20">
        <f>SUM(Q26:AE26)</f>
        <v>1990230</v>
      </c>
      <c r="AL26" s="59">
        <f t="shared" si="0"/>
        <v>2746540</v>
      </c>
    </row>
    <row r="27" spans="1:38" ht="11.1" customHeight="1" x14ac:dyDescent="0.2">
      <c r="A27" s="12"/>
      <c r="B27" s="13"/>
      <c r="C27" s="23"/>
      <c r="D27" s="24"/>
      <c r="E27" s="24"/>
      <c r="F27" s="15"/>
      <c r="G27" s="24"/>
      <c r="H27" s="24"/>
      <c r="I27" s="15"/>
      <c r="J27" s="24"/>
      <c r="K27" s="24"/>
      <c r="L27" s="15"/>
      <c r="M27" s="24"/>
      <c r="N27" s="24"/>
      <c r="O27" s="15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47"/>
      <c r="AG27" s="20"/>
      <c r="AH27" s="20"/>
      <c r="AI27" s="20"/>
      <c r="AJ27" s="20"/>
      <c r="AL27" s="59"/>
    </row>
    <row r="28" spans="1:38" ht="11.1" customHeight="1" x14ac:dyDescent="0.2">
      <c r="A28" s="12"/>
      <c r="B28" s="13" t="s">
        <v>18</v>
      </c>
      <c r="C28" s="23"/>
      <c r="D28" s="24">
        <v>29933</v>
      </c>
      <c r="E28" s="24">
        <v>157680</v>
      </c>
      <c r="F28" s="15">
        <f>+F29+F30</f>
        <v>187613</v>
      </c>
      <c r="G28" s="24">
        <v>133842</v>
      </c>
      <c r="H28" s="24">
        <v>7604</v>
      </c>
      <c r="I28" s="15">
        <f>+I29+I30</f>
        <v>141446</v>
      </c>
      <c r="J28" s="24">
        <v>135564</v>
      </c>
      <c r="K28" s="24">
        <v>15325</v>
      </c>
      <c r="L28" s="15">
        <f>+L29+L30</f>
        <v>150889</v>
      </c>
      <c r="M28" s="24">
        <v>3365</v>
      </c>
      <c r="N28" s="24">
        <v>1135</v>
      </c>
      <c r="O28" s="15">
        <f>+O29+O30</f>
        <v>4500</v>
      </c>
      <c r="P28" s="24">
        <v>59</v>
      </c>
      <c r="Q28" s="24">
        <v>371</v>
      </c>
      <c r="R28" s="24">
        <v>3218</v>
      </c>
      <c r="S28" s="24">
        <v>835</v>
      </c>
      <c r="T28" s="24">
        <v>8683</v>
      </c>
      <c r="U28" s="24">
        <v>1180</v>
      </c>
      <c r="V28" s="24">
        <v>1291</v>
      </c>
      <c r="W28" s="24">
        <v>54071</v>
      </c>
      <c r="X28" s="24">
        <v>30</v>
      </c>
      <c r="Y28" s="24">
        <v>462</v>
      </c>
      <c r="Z28" s="24">
        <v>11328</v>
      </c>
      <c r="AA28" s="24">
        <v>4803</v>
      </c>
      <c r="AB28" s="24">
        <v>15724</v>
      </c>
      <c r="AC28" s="24">
        <v>6099</v>
      </c>
      <c r="AD28" s="24">
        <v>4036</v>
      </c>
      <c r="AE28" s="24">
        <v>212</v>
      </c>
      <c r="AF28" s="47"/>
      <c r="AG28" s="20">
        <f>+F28</f>
        <v>187613</v>
      </c>
      <c r="AH28" s="20">
        <f>+I28+L28</f>
        <v>292335</v>
      </c>
      <c r="AI28" s="20">
        <f>+O28+P28</f>
        <v>4559</v>
      </c>
      <c r="AJ28" s="20">
        <f>SUM(Q28:AE28)</f>
        <v>112343</v>
      </c>
      <c r="AL28" s="59">
        <f t="shared" si="0"/>
        <v>596850</v>
      </c>
    </row>
    <row r="29" spans="1:38" ht="11.1" customHeight="1" x14ac:dyDescent="0.2">
      <c r="A29" s="12"/>
      <c r="B29" s="13"/>
      <c r="C29" s="23" t="s">
        <v>13</v>
      </c>
      <c r="D29" s="24">
        <v>29933</v>
      </c>
      <c r="E29" s="24">
        <v>151019</v>
      </c>
      <c r="F29" s="15">
        <f>+E29+D29</f>
        <v>180952</v>
      </c>
      <c r="G29" s="24">
        <v>133842</v>
      </c>
      <c r="H29" s="24">
        <v>7604</v>
      </c>
      <c r="I29" s="15">
        <f>+H29+G29</f>
        <v>141446</v>
      </c>
      <c r="J29" s="24">
        <v>135564</v>
      </c>
      <c r="K29" s="24">
        <v>15325</v>
      </c>
      <c r="L29" s="15">
        <f>+K29+J29</f>
        <v>150889</v>
      </c>
      <c r="M29" s="24">
        <v>3365</v>
      </c>
      <c r="N29" s="24">
        <v>1135</v>
      </c>
      <c r="O29" s="15">
        <f>+N29+M29</f>
        <v>4500</v>
      </c>
      <c r="P29" s="24">
        <v>59</v>
      </c>
      <c r="Q29" s="24">
        <v>371</v>
      </c>
      <c r="R29" s="24">
        <v>975</v>
      </c>
      <c r="S29" s="24">
        <v>624</v>
      </c>
      <c r="T29" s="24">
        <v>8683</v>
      </c>
      <c r="U29" s="24">
        <v>0</v>
      </c>
      <c r="V29" s="24">
        <v>1291</v>
      </c>
      <c r="W29" s="24">
        <v>50500</v>
      </c>
      <c r="X29" s="24">
        <v>30</v>
      </c>
      <c r="Y29" s="24">
        <v>462</v>
      </c>
      <c r="Z29" s="24">
        <v>8530</v>
      </c>
      <c r="AA29" s="24">
        <v>4709</v>
      </c>
      <c r="AB29" s="24">
        <v>9508</v>
      </c>
      <c r="AC29" s="24">
        <v>5049</v>
      </c>
      <c r="AD29" s="24">
        <v>4036</v>
      </c>
      <c r="AE29" s="24">
        <v>212</v>
      </c>
      <c r="AF29" s="47"/>
      <c r="AG29" s="20">
        <f>+F29</f>
        <v>180952</v>
      </c>
      <c r="AH29" s="20">
        <f>+I29+L29</f>
        <v>292335</v>
      </c>
      <c r="AI29" s="20">
        <f>+O29+P29</f>
        <v>4559</v>
      </c>
      <c r="AJ29" s="20">
        <f>SUM(Q29:AE29)</f>
        <v>94980</v>
      </c>
      <c r="AL29" s="59">
        <f t="shared" si="0"/>
        <v>572826</v>
      </c>
    </row>
    <row r="30" spans="1:38" ht="11.1" customHeight="1" x14ac:dyDescent="0.2">
      <c r="A30" s="12"/>
      <c r="B30" s="13"/>
      <c r="C30" s="23" t="s">
        <v>14</v>
      </c>
      <c r="D30" s="24">
        <v>0</v>
      </c>
      <c r="E30" s="24">
        <v>6661</v>
      </c>
      <c r="F30" s="15">
        <f>+E30+D30</f>
        <v>6661</v>
      </c>
      <c r="G30" s="24">
        <v>0</v>
      </c>
      <c r="H30" s="24">
        <v>0</v>
      </c>
      <c r="I30" s="15">
        <f>+H30+G30</f>
        <v>0</v>
      </c>
      <c r="J30" s="24">
        <v>0</v>
      </c>
      <c r="K30" s="24">
        <v>0</v>
      </c>
      <c r="L30" s="15">
        <f>+K30+J30</f>
        <v>0</v>
      </c>
      <c r="M30" s="24">
        <v>0</v>
      </c>
      <c r="N30" s="24">
        <v>0</v>
      </c>
      <c r="O30" s="15">
        <f>+N30+M30</f>
        <v>0</v>
      </c>
      <c r="P30" s="24">
        <v>0</v>
      </c>
      <c r="Q30" s="24">
        <v>0</v>
      </c>
      <c r="R30" s="24">
        <v>2243</v>
      </c>
      <c r="S30" s="24">
        <v>211</v>
      </c>
      <c r="T30" s="24">
        <v>0</v>
      </c>
      <c r="U30" s="24">
        <v>1180</v>
      </c>
      <c r="V30" s="24">
        <v>0</v>
      </c>
      <c r="W30" s="24">
        <v>3571</v>
      </c>
      <c r="X30" s="24">
        <v>0</v>
      </c>
      <c r="Y30" s="24">
        <v>0</v>
      </c>
      <c r="Z30" s="24">
        <v>2798</v>
      </c>
      <c r="AA30" s="24">
        <v>94</v>
      </c>
      <c r="AB30" s="24">
        <v>6216</v>
      </c>
      <c r="AC30" s="24">
        <v>1050</v>
      </c>
      <c r="AD30" s="24">
        <v>0</v>
      </c>
      <c r="AE30" s="24">
        <v>0</v>
      </c>
      <c r="AF30" s="47"/>
      <c r="AG30" s="20">
        <f>+F30</f>
        <v>6661</v>
      </c>
      <c r="AH30" s="20">
        <f>+I30+L30</f>
        <v>0</v>
      </c>
      <c r="AI30" s="20">
        <f>+O30+P30</f>
        <v>0</v>
      </c>
      <c r="AJ30" s="20">
        <f>SUM(Q30:AE30)</f>
        <v>17363</v>
      </c>
      <c r="AL30" s="59">
        <f t="shared" si="0"/>
        <v>24024</v>
      </c>
    </row>
    <row r="31" spans="1:38" ht="11.1" customHeight="1" x14ac:dyDescent="0.2">
      <c r="A31" s="12"/>
      <c r="B31" s="13"/>
      <c r="C31" s="23"/>
      <c r="D31" s="24"/>
      <c r="E31" s="24"/>
      <c r="F31" s="15"/>
      <c r="G31" s="24"/>
      <c r="H31" s="24"/>
      <c r="I31" s="15"/>
      <c r="J31" s="24"/>
      <c r="K31" s="24"/>
      <c r="L31" s="15"/>
      <c r="M31" s="24"/>
      <c r="N31" s="24"/>
      <c r="O31" s="15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47"/>
      <c r="AG31" s="20"/>
      <c r="AH31" s="20"/>
      <c r="AI31" s="20"/>
      <c r="AJ31" s="20"/>
      <c r="AL31" s="59"/>
    </row>
    <row r="32" spans="1:38" ht="11.1" customHeight="1" x14ac:dyDescent="0.2">
      <c r="A32" s="12"/>
      <c r="B32" s="13" t="s">
        <v>19</v>
      </c>
      <c r="C32" s="23"/>
      <c r="D32" s="24">
        <v>4792</v>
      </c>
      <c r="E32" s="24">
        <v>28614</v>
      </c>
      <c r="F32" s="15">
        <f>+F33+F34</f>
        <v>33406</v>
      </c>
      <c r="G32" s="24">
        <v>40119</v>
      </c>
      <c r="H32" s="24">
        <v>2271</v>
      </c>
      <c r="I32" s="15">
        <f>+I33+I34</f>
        <v>42390</v>
      </c>
      <c r="J32" s="24">
        <v>40159</v>
      </c>
      <c r="K32" s="24">
        <v>4394</v>
      </c>
      <c r="L32" s="15">
        <f>+L33+L34</f>
        <v>44553</v>
      </c>
      <c r="M32" s="24">
        <v>1563</v>
      </c>
      <c r="N32" s="24">
        <v>217</v>
      </c>
      <c r="O32" s="15">
        <f>+O33+O34</f>
        <v>1780</v>
      </c>
      <c r="P32" s="24">
        <v>9</v>
      </c>
      <c r="Q32" s="24">
        <v>67</v>
      </c>
      <c r="R32" s="24">
        <v>529</v>
      </c>
      <c r="S32" s="24">
        <v>141</v>
      </c>
      <c r="T32" s="24">
        <v>1442</v>
      </c>
      <c r="U32" s="24">
        <v>227</v>
      </c>
      <c r="V32" s="24">
        <v>144</v>
      </c>
      <c r="W32" s="24">
        <v>10057</v>
      </c>
      <c r="X32" s="24">
        <v>6</v>
      </c>
      <c r="Y32" s="24">
        <v>91</v>
      </c>
      <c r="Z32" s="24">
        <v>2728</v>
      </c>
      <c r="AA32" s="24">
        <v>585</v>
      </c>
      <c r="AB32" s="24">
        <v>2752</v>
      </c>
      <c r="AC32" s="24">
        <v>809</v>
      </c>
      <c r="AD32" s="24">
        <v>1299</v>
      </c>
      <c r="AE32" s="24">
        <v>36</v>
      </c>
      <c r="AF32" s="47"/>
      <c r="AG32" s="20">
        <f>+F32</f>
        <v>33406</v>
      </c>
      <c r="AH32" s="20">
        <f>+I32+L32</f>
        <v>86943</v>
      </c>
      <c r="AI32" s="20">
        <f>+O32+P32</f>
        <v>1789</v>
      </c>
      <c r="AJ32" s="20">
        <f>SUM(Q32:AE32)</f>
        <v>20913</v>
      </c>
      <c r="AL32" s="59">
        <f t="shared" si="0"/>
        <v>143051</v>
      </c>
    </row>
    <row r="33" spans="1:38" ht="11.1" customHeight="1" x14ac:dyDescent="0.2">
      <c r="A33" s="12"/>
      <c r="B33" s="13"/>
      <c r="C33" s="23" t="s">
        <v>13</v>
      </c>
      <c r="D33" s="24">
        <v>4792</v>
      </c>
      <c r="E33" s="24">
        <v>27320</v>
      </c>
      <c r="F33" s="15">
        <f>+E33+D33</f>
        <v>32112</v>
      </c>
      <c r="G33" s="24">
        <v>40119</v>
      </c>
      <c r="H33" s="24">
        <v>2271</v>
      </c>
      <c r="I33" s="15">
        <f>+H33+G33</f>
        <v>42390</v>
      </c>
      <c r="J33" s="24">
        <v>40159</v>
      </c>
      <c r="K33" s="24">
        <v>4394</v>
      </c>
      <c r="L33" s="15">
        <f>+K33+J33</f>
        <v>44553</v>
      </c>
      <c r="M33" s="24">
        <v>1563</v>
      </c>
      <c r="N33" s="24">
        <v>217</v>
      </c>
      <c r="O33" s="15">
        <f>+N33+M33</f>
        <v>1780</v>
      </c>
      <c r="P33" s="24">
        <v>9</v>
      </c>
      <c r="Q33" s="24">
        <v>67</v>
      </c>
      <c r="R33" s="24">
        <v>155</v>
      </c>
      <c r="S33" s="24">
        <v>104</v>
      </c>
      <c r="T33" s="24">
        <v>1442</v>
      </c>
      <c r="U33" s="24">
        <v>0</v>
      </c>
      <c r="V33" s="24">
        <v>144</v>
      </c>
      <c r="W33" s="24">
        <v>9474</v>
      </c>
      <c r="X33" s="24">
        <v>6</v>
      </c>
      <c r="Y33" s="24">
        <v>91</v>
      </c>
      <c r="Z33" s="24">
        <v>2288</v>
      </c>
      <c r="AA33" s="24">
        <v>568</v>
      </c>
      <c r="AB33" s="24">
        <v>1727</v>
      </c>
      <c r="AC33" s="24">
        <v>642</v>
      </c>
      <c r="AD33" s="24">
        <v>1299</v>
      </c>
      <c r="AE33" s="24">
        <v>36</v>
      </c>
      <c r="AF33" s="47"/>
      <c r="AG33" s="20">
        <f>+F33</f>
        <v>32112</v>
      </c>
      <c r="AH33" s="20">
        <f>+I33+L33</f>
        <v>86943</v>
      </c>
      <c r="AI33" s="20">
        <f>+O33+P33</f>
        <v>1789</v>
      </c>
      <c r="AJ33" s="20">
        <f>SUM(Q33:AE33)</f>
        <v>18043</v>
      </c>
      <c r="AL33" s="59">
        <f t="shared" si="0"/>
        <v>138887</v>
      </c>
    </row>
    <row r="34" spans="1:38" ht="11.1" customHeight="1" x14ac:dyDescent="0.2">
      <c r="A34" s="12"/>
      <c r="B34" s="13"/>
      <c r="C34" s="23" t="s">
        <v>14</v>
      </c>
      <c r="D34" s="24">
        <v>0</v>
      </c>
      <c r="E34" s="24">
        <v>1294</v>
      </c>
      <c r="F34" s="15">
        <f>+E34+D34</f>
        <v>1294</v>
      </c>
      <c r="G34" s="24">
        <v>0</v>
      </c>
      <c r="H34" s="24">
        <v>0</v>
      </c>
      <c r="I34" s="15">
        <f>+H34+G34</f>
        <v>0</v>
      </c>
      <c r="J34" s="24">
        <v>0</v>
      </c>
      <c r="K34" s="24">
        <v>0</v>
      </c>
      <c r="L34" s="15">
        <f>+K34+J34</f>
        <v>0</v>
      </c>
      <c r="M34" s="24">
        <v>0</v>
      </c>
      <c r="N34" s="24">
        <v>0</v>
      </c>
      <c r="O34" s="15">
        <f>+N34+M34</f>
        <v>0</v>
      </c>
      <c r="P34" s="24">
        <v>0</v>
      </c>
      <c r="Q34" s="24">
        <v>0</v>
      </c>
      <c r="R34" s="24">
        <v>374</v>
      </c>
      <c r="S34" s="24">
        <v>37</v>
      </c>
      <c r="T34" s="24">
        <v>0</v>
      </c>
      <c r="U34" s="24">
        <v>227</v>
      </c>
      <c r="V34" s="24">
        <v>0</v>
      </c>
      <c r="W34" s="24">
        <v>583</v>
      </c>
      <c r="X34" s="24">
        <v>0</v>
      </c>
      <c r="Y34" s="24">
        <v>0</v>
      </c>
      <c r="Z34" s="24">
        <v>440</v>
      </c>
      <c r="AA34" s="24">
        <v>17</v>
      </c>
      <c r="AB34" s="24">
        <v>1025</v>
      </c>
      <c r="AC34" s="24">
        <v>167</v>
      </c>
      <c r="AD34" s="24">
        <v>0</v>
      </c>
      <c r="AE34" s="24">
        <v>0</v>
      </c>
      <c r="AF34" s="47"/>
      <c r="AG34" s="20">
        <f>+F34</f>
        <v>1294</v>
      </c>
      <c r="AH34" s="20">
        <f>+I34+L34</f>
        <v>0</v>
      </c>
      <c r="AI34" s="20">
        <f>+O34+P34</f>
        <v>0</v>
      </c>
      <c r="AJ34" s="20">
        <f>SUM(Q34:AE34)</f>
        <v>2870</v>
      </c>
      <c r="AL34" s="59">
        <f t="shared" si="0"/>
        <v>4164</v>
      </c>
    </row>
    <row r="35" spans="1:38" ht="11.1" customHeight="1" x14ac:dyDescent="0.2">
      <c r="A35" s="12"/>
      <c r="B35" s="13"/>
      <c r="C35" s="23"/>
      <c r="D35" s="24"/>
      <c r="E35" s="24"/>
      <c r="F35" s="15"/>
      <c r="G35" s="24"/>
      <c r="H35" s="24"/>
      <c r="I35" s="15"/>
      <c r="J35" s="24"/>
      <c r="K35" s="24"/>
      <c r="L35" s="15"/>
      <c r="M35" s="24"/>
      <c r="N35" s="24"/>
      <c r="O35" s="15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47"/>
      <c r="AG35" s="20"/>
      <c r="AH35" s="20"/>
      <c r="AI35" s="20"/>
      <c r="AJ35" s="20"/>
      <c r="AL35" s="59"/>
    </row>
    <row r="36" spans="1:38" ht="11.1" customHeight="1" x14ac:dyDescent="0.2">
      <c r="A36" s="12"/>
      <c r="B36" s="13" t="s">
        <v>20</v>
      </c>
      <c r="C36" s="23"/>
      <c r="D36" s="24">
        <v>1204</v>
      </c>
      <c r="E36" s="24">
        <v>8731</v>
      </c>
      <c r="F36" s="15">
        <f>+F37+F38</f>
        <v>9935</v>
      </c>
      <c r="G36" s="24">
        <v>13499</v>
      </c>
      <c r="H36" s="24">
        <v>1625</v>
      </c>
      <c r="I36" s="15">
        <f>+I37+I38</f>
        <v>15124</v>
      </c>
      <c r="J36" s="24">
        <v>13532</v>
      </c>
      <c r="K36" s="24">
        <v>2391</v>
      </c>
      <c r="L36" s="15">
        <f>+L37+L38</f>
        <v>15923</v>
      </c>
      <c r="M36" s="24">
        <v>235</v>
      </c>
      <c r="N36" s="24">
        <v>91</v>
      </c>
      <c r="O36" s="15">
        <f>+O37+O38</f>
        <v>326</v>
      </c>
      <c r="P36" s="24">
        <v>3</v>
      </c>
      <c r="Q36" s="24">
        <v>20</v>
      </c>
      <c r="R36" s="24">
        <v>166</v>
      </c>
      <c r="S36" s="24">
        <v>45</v>
      </c>
      <c r="T36" s="24">
        <v>388</v>
      </c>
      <c r="U36" s="24">
        <v>54</v>
      </c>
      <c r="V36" s="24">
        <v>36</v>
      </c>
      <c r="W36" s="24">
        <v>3180</v>
      </c>
      <c r="X36" s="24">
        <v>1</v>
      </c>
      <c r="Y36" s="24">
        <v>15</v>
      </c>
      <c r="Z36" s="24">
        <v>670</v>
      </c>
      <c r="AA36" s="24">
        <v>144</v>
      </c>
      <c r="AB36" s="24">
        <v>771</v>
      </c>
      <c r="AC36" s="24">
        <v>264</v>
      </c>
      <c r="AD36" s="24">
        <v>258</v>
      </c>
      <c r="AE36" s="24">
        <v>12</v>
      </c>
      <c r="AF36" s="47"/>
      <c r="AG36" s="20">
        <f>+F36</f>
        <v>9935</v>
      </c>
      <c r="AH36" s="20">
        <f>+I36+L36</f>
        <v>31047</v>
      </c>
      <c r="AI36" s="20">
        <f>+O36+P36</f>
        <v>329</v>
      </c>
      <c r="AJ36" s="20">
        <f>SUM(Q36:AE36)</f>
        <v>6024</v>
      </c>
      <c r="AL36" s="59">
        <f t="shared" si="0"/>
        <v>47335</v>
      </c>
    </row>
    <row r="37" spans="1:38" ht="11.1" customHeight="1" x14ac:dyDescent="0.2">
      <c r="A37" s="12"/>
      <c r="B37" s="13"/>
      <c r="C37" s="23" t="s">
        <v>13</v>
      </c>
      <c r="D37" s="24">
        <v>1204</v>
      </c>
      <c r="E37" s="24">
        <v>8403</v>
      </c>
      <c r="F37" s="15">
        <f>+E37+D37</f>
        <v>9607</v>
      </c>
      <c r="G37" s="24">
        <v>13499</v>
      </c>
      <c r="H37" s="24">
        <v>1625</v>
      </c>
      <c r="I37" s="15">
        <f>+H37+G37</f>
        <v>15124</v>
      </c>
      <c r="J37" s="24">
        <v>13532</v>
      </c>
      <c r="K37" s="24">
        <v>2391</v>
      </c>
      <c r="L37" s="15">
        <f>+K37+J37</f>
        <v>15923</v>
      </c>
      <c r="M37" s="24">
        <v>235</v>
      </c>
      <c r="N37" s="24">
        <v>91</v>
      </c>
      <c r="O37" s="15">
        <f>+N37+M37</f>
        <v>326</v>
      </c>
      <c r="P37" s="24">
        <v>3</v>
      </c>
      <c r="Q37" s="24">
        <v>20</v>
      </c>
      <c r="R37" s="24">
        <v>48</v>
      </c>
      <c r="S37" s="24">
        <v>34</v>
      </c>
      <c r="T37" s="24">
        <v>388</v>
      </c>
      <c r="U37" s="24">
        <v>0</v>
      </c>
      <c r="V37" s="24">
        <v>36</v>
      </c>
      <c r="W37" s="24">
        <v>3027</v>
      </c>
      <c r="X37" s="24">
        <v>1</v>
      </c>
      <c r="Y37" s="24">
        <v>15</v>
      </c>
      <c r="Z37" s="24">
        <v>520</v>
      </c>
      <c r="AA37" s="24">
        <v>139</v>
      </c>
      <c r="AB37" s="24">
        <v>505</v>
      </c>
      <c r="AC37" s="24">
        <v>210</v>
      </c>
      <c r="AD37" s="24">
        <v>258</v>
      </c>
      <c r="AE37" s="24">
        <v>12</v>
      </c>
      <c r="AF37" s="47"/>
      <c r="AG37" s="20">
        <f>+F37</f>
        <v>9607</v>
      </c>
      <c r="AH37" s="20">
        <f>+I37+L37</f>
        <v>31047</v>
      </c>
      <c r="AI37" s="20">
        <f>+O37+P37</f>
        <v>329</v>
      </c>
      <c r="AJ37" s="20">
        <f>SUM(Q37:AE37)</f>
        <v>5213</v>
      </c>
      <c r="AL37" s="59">
        <f t="shared" si="0"/>
        <v>46196</v>
      </c>
    </row>
    <row r="38" spans="1:38" ht="11.1" customHeight="1" x14ac:dyDescent="0.2">
      <c r="A38" s="12"/>
      <c r="B38" s="13"/>
      <c r="C38" s="23" t="s">
        <v>14</v>
      </c>
      <c r="D38" s="24">
        <v>0</v>
      </c>
      <c r="E38" s="24">
        <v>328</v>
      </c>
      <c r="F38" s="15">
        <f>+E38+D38</f>
        <v>328</v>
      </c>
      <c r="G38" s="24">
        <v>0</v>
      </c>
      <c r="H38" s="24">
        <v>0</v>
      </c>
      <c r="I38" s="15">
        <f>+H38+G38</f>
        <v>0</v>
      </c>
      <c r="J38" s="24">
        <v>0</v>
      </c>
      <c r="K38" s="24">
        <v>0</v>
      </c>
      <c r="L38" s="15">
        <f>+K38+J38</f>
        <v>0</v>
      </c>
      <c r="M38" s="24">
        <v>0</v>
      </c>
      <c r="N38" s="24">
        <v>0</v>
      </c>
      <c r="O38" s="15">
        <f>+N38+M38</f>
        <v>0</v>
      </c>
      <c r="P38" s="24">
        <v>0</v>
      </c>
      <c r="Q38" s="24">
        <v>0</v>
      </c>
      <c r="R38" s="24">
        <v>118</v>
      </c>
      <c r="S38" s="24">
        <v>11</v>
      </c>
      <c r="T38" s="24">
        <v>0</v>
      </c>
      <c r="U38" s="24">
        <v>54</v>
      </c>
      <c r="V38" s="24">
        <v>0</v>
      </c>
      <c r="W38" s="24">
        <v>153</v>
      </c>
      <c r="X38" s="24">
        <v>0</v>
      </c>
      <c r="Y38" s="24">
        <v>0</v>
      </c>
      <c r="Z38" s="24">
        <v>150</v>
      </c>
      <c r="AA38" s="24">
        <v>5</v>
      </c>
      <c r="AB38" s="24">
        <v>266</v>
      </c>
      <c r="AC38" s="24">
        <v>54</v>
      </c>
      <c r="AD38" s="24">
        <v>0</v>
      </c>
      <c r="AE38" s="24">
        <v>0</v>
      </c>
      <c r="AF38" s="47"/>
      <c r="AG38" s="20">
        <f>+F38</f>
        <v>328</v>
      </c>
      <c r="AH38" s="20">
        <f>+I38+L38</f>
        <v>0</v>
      </c>
      <c r="AI38" s="20">
        <f>+O38+P38</f>
        <v>0</v>
      </c>
      <c r="AJ38" s="20">
        <f>SUM(Q38:AE38)</f>
        <v>811</v>
      </c>
      <c r="AL38" s="59">
        <f t="shared" si="0"/>
        <v>1139</v>
      </c>
    </row>
    <row r="39" spans="1:38" ht="11.1" customHeight="1" x14ac:dyDescent="0.2">
      <c r="A39" s="12"/>
      <c r="B39" s="13"/>
      <c r="C39" s="23"/>
      <c r="D39" s="24"/>
      <c r="E39" s="24"/>
      <c r="F39" s="15"/>
      <c r="G39" s="24"/>
      <c r="H39" s="24"/>
      <c r="I39" s="15"/>
      <c r="J39" s="24"/>
      <c r="K39" s="24"/>
      <c r="L39" s="15"/>
      <c r="M39" s="24"/>
      <c r="N39" s="24"/>
      <c r="O39" s="15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47"/>
      <c r="AG39" s="20"/>
      <c r="AH39" s="20"/>
      <c r="AI39" s="20"/>
      <c r="AJ39" s="20"/>
      <c r="AL39" s="59"/>
    </row>
    <row r="40" spans="1:38" ht="11.1" customHeight="1" x14ac:dyDescent="0.2">
      <c r="A40" s="12"/>
      <c r="B40" s="13" t="s">
        <v>21</v>
      </c>
      <c r="C40" s="23"/>
      <c r="D40" s="24">
        <v>18</v>
      </c>
      <c r="E40" s="24">
        <v>5601</v>
      </c>
      <c r="F40" s="15">
        <f>+F41+F42</f>
        <v>5619</v>
      </c>
      <c r="G40" s="24">
        <v>0</v>
      </c>
      <c r="H40" s="24">
        <v>0</v>
      </c>
      <c r="I40" s="15">
        <f>+I41+I42</f>
        <v>0</v>
      </c>
      <c r="J40" s="24">
        <v>0</v>
      </c>
      <c r="K40" s="24">
        <v>0</v>
      </c>
      <c r="L40" s="15">
        <f>+L41+L42</f>
        <v>0</v>
      </c>
      <c r="M40" s="24">
        <v>0</v>
      </c>
      <c r="N40" s="24">
        <v>0</v>
      </c>
      <c r="O40" s="15">
        <f>+O41+O42</f>
        <v>0</v>
      </c>
      <c r="P40" s="24">
        <v>0</v>
      </c>
      <c r="Q40" s="24">
        <v>0</v>
      </c>
      <c r="R40" s="24">
        <v>567</v>
      </c>
      <c r="S40" s="24">
        <v>37</v>
      </c>
      <c r="T40" s="24">
        <v>0</v>
      </c>
      <c r="U40" s="24">
        <v>0</v>
      </c>
      <c r="V40" s="24">
        <v>62</v>
      </c>
      <c r="W40" s="24">
        <v>21139</v>
      </c>
      <c r="X40" s="24">
        <v>0</v>
      </c>
      <c r="Y40" s="24">
        <v>295</v>
      </c>
      <c r="Z40" s="24">
        <v>592</v>
      </c>
      <c r="AA40" s="24">
        <v>1707</v>
      </c>
      <c r="AB40" s="24">
        <v>1702</v>
      </c>
      <c r="AC40" s="24">
        <v>11</v>
      </c>
      <c r="AD40" s="24">
        <v>0</v>
      </c>
      <c r="AE40" s="24">
        <v>0</v>
      </c>
      <c r="AF40" s="47"/>
      <c r="AG40" s="20">
        <f>+F40</f>
        <v>5619</v>
      </c>
      <c r="AH40" s="20">
        <f>+I40+L40</f>
        <v>0</v>
      </c>
      <c r="AI40" s="20">
        <f>+O40+P40</f>
        <v>0</v>
      </c>
      <c r="AJ40" s="20">
        <f>SUM(Q40:AE40)</f>
        <v>26112</v>
      </c>
      <c r="AL40" s="59">
        <f t="shared" si="0"/>
        <v>31731</v>
      </c>
    </row>
    <row r="41" spans="1:38" ht="11.1" customHeight="1" x14ac:dyDescent="0.2">
      <c r="A41" s="12"/>
      <c r="B41" s="13"/>
      <c r="C41" s="23" t="s">
        <v>13</v>
      </c>
      <c r="D41" s="24">
        <v>18</v>
      </c>
      <c r="E41" s="24">
        <v>4574</v>
      </c>
      <c r="F41" s="15">
        <f>+E41+D41</f>
        <v>4592</v>
      </c>
      <c r="G41" s="24">
        <v>0</v>
      </c>
      <c r="H41" s="24">
        <v>0</v>
      </c>
      <c r="I41" s="15">
        <f>+H41+G41</f>
        <v>0</v>
      </c>
      <c r="J41" s="24">
        <v>0</v>
      </c>
      <c r="K41" s="24">
        <v>0</v>
      </c>
      <c r="L41" s="15">
        <f>+K41+J41</f>
        <v>0</v>
      </c>
      <c r="M41" s="24">
        <v>0</v>
      </c>
      <c r="N41" s="24">
        <v>0</v>
      </c>
      <c r="O41" s="15">
        <f>+N41+M41</f>
        <v>0</v>
      </c>
      <c r="P41" s="24">
        <v>0</v>
      </c>
      <c r="Q41" s="24">
        <v>0</v>
      </c>
      <c r="R41" s="24">
        <v>0</v>
      </c>
      <c r="S41" s="24">
        <v>37</v>
      </c>
      <c r="T41" s="24">
        <v>0</v>
      </c>
      <c r="U41" s="24">
        <v>0</v>
      </c>
      <c r="V41" s="24">
        <v>62</v>
      </c>
      <c r="W41" s="24">
        <v>20988</v>
      </c>
      <c r="X41" s="24">
        <v>0</v>
      </c>
      <c r="Y41" s="24">
        <v>295</v>
      </c>
      <c r="Z41" s="24">
        <v>592</v>
      </c>
      <c r="AA41" s="24">
        <v>1707</v>
      </c>
      <c r="AB41" s="24">
        <v>1540</v>
      </c>
      <c r="AC41" s="24">
        <v>0</v>
      </c>
      <c r="AD41" s="24">
        <v>0</v>
      </c>
      <c r="AE41" s="24">
        <v>0</v>
      </c>
      <c r="AF41" s="47"/>
      <c r="AG41" s="20">
        <f>+F41</f>
        <v>4592</v>
      </c>
      <c r="AH41" s="20">
        <f>+I41+L41</f>
        <v>0</v>
      </c>
      <c r="AI41" s="20">
        <f>+O41+P41</f>
        <v>0</v>
      </c>
      <c r="AJ41" s="20">
        <f>SUM(Q41:AE41)</f>
        <v>25221</v>
      </c>
      <c r="AL41" s="59">
        <f t="shared" si="0"/>
        <v>29813</v>
      </c>
    </row>
    <row r="42" spans="1:38" ht="11.1" customHeight="1" x14ac:dyDescent="0.2">
      <c r="A42" s="12"/>
      <c r="B42" s="13"/>
      <c r="C42" s="23" t="s">
        <v>14</v>
      </c>
      <c r="D42" s="24">
        <v>0</v>
      </c>
      <c r="E42" s="24">
        <v>1027</v>
      </c>
      <c r="F42" s="15">
        <f>+E42+D42</f>
        <v>1027</v>
      </c>
      <c r="G42" s="24">
        <v>0</v>
      </c>
      <c r="H42" s="24">
        <v>0</v>
      </c>
      <c r="I42" s="15">
        <f>+H42+G42</f>
        <v>0</v>
      </c>
      <c r="J42" s="24">
        <v>0</v>
      </c>
      <c r="K42" s="24">
        <v>0</v>
      </c>
      <c r="L42" s="15">
        <f>+K42+J42</f>
        <v>0</v>
      </c>
      <c r="M42" s="24">
        <v>0</v>
      </c>
      <c r="N42" s="24">
        <v>0</v>
      </c>
      <c r="O42" s="15">
        <f>+N42+M42</f>
        <v>0</v>
      </c>
      <c r="P42" s="24">
        <v>0</v>
      </c>
      <c r="Q42" s="24">
        <v>0</v>
      </c>
      <c r="R42" s="24">
        <v>567</v>
      </c>
      <c r="S42" s="24">
        <v>0</v>
      </c>
      <c r="T42" s="24">
        <v>0</v>
      </c>
      <c r="U42" s="24">
        <v>0</v>
      </c>
      <c r="V42" s="24">
        <v>0</v>
      </c>
      <c r="W42" s="24">
        <v>151</v>
      </c>
      <c r="X42" s="24">
        <v>0</v>
      </c>
      <c r="Y42" s="24">
        <v>0</v>
      </c>
      <c r="Z42" s="24">
        <v>0</v>
      </c>
      <c r="AA42" s="24">
        <v>0</v>
      </c>
      <c r="AB42" s="24">
        <v>162</v>
      </c>
      <c r="AC42" s="24">
        <v>11</v>
      </c>
      <c r="AD42" s="24">
        <v>0</v>
      </c>
      <c r="AE42" s="24">
        <v>0</v>
      </c>
      <c r="AF42" s="47"/>
      <c r="AG42" s="20">
        <f>+F42</f>
        <v>1027</v>
      </c>
      <c r="AH42" s="20">
        <f>+I42+L42</f>
        <v>0</v>
      </c>
      <c r="AI42" s="20">
        <f>+O42+P42</f>
        <v>0</v>
      </c>
      <c r="AJ42" s="20">
        <f>SUM(Q42:AE42)</f>
        <v>891</v>
      </c>
      <c r="AL42" s="59">
        <f t="shared" si="0"/>
        <v>1918</v>
      </c>
    </row>
    <row r="43" spans="1:38" ht="11.1" customHeight="1" x14ac:dyDescent="0.2">
      <c r="A43" s="12"/>
      <c r="B43" s="13"/>
      <c r="C43" s="23"/>
      <c r="D43" s="24"/>
      <c r="E43" s="24"/>
      <c r="F43" s="15"/>
      <c r="G43" s="24"/>
      <c r="H43" s="24"/>
      <c r="I43" s="15"/>
      <c r="J43" s="24"/>
      <c r="K43" s="24"/>
      <c r="L43" s="15"/>
      <c r="M43" s="24"/>
      <c r="N43" s="24"/>
      <c r="O43" s="15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47"/>
      <c r="AG43" s="20"/>
      <c r="AH43" s="20"/>
      <c r="AI43" s="20"/>
      <c r="AJ43" s="20"/>
      <c r="AL43" s="59"/>
    </row>
    <row r="44" spans="1:38" ht="11.1" customHeight="1" x14ac:dyDescent="0.2">
      <c r="A44" s="12"/>
      <c r="B44" s="13" t="s">
        <v>22</v>
      </c>
      <c r="C44" s="23"/>
      <c r="D44" s="24">
        <v>3159</v>
      </c>
      <c r="E44" s="24">
        <v>83853</v>
      </c>
      <c r="F44" s="15">
        <f>+F45+F46</f>
        <v>87012</v>
      </c>
      <c r="G44" s="24">
        <v>12405</v>
      </c>
      <c r="H44" s="24">
        <v>369</v>
      </c>
      <c r="I44" s="15">
        <f>+I45+I46</f>
        <v>12774</v>
      </c>
      <c r="J44" s="24">
        <v>21287</v>
      </c>
      <c r="K44" s="24">
        <v>8234</v>
      </c>
      <c r="L44" s="15">
        <f>+L45+L46</f>
        <v>29521</v>
      </c>
      <c r="M44" s="24">
        <v>1921</v>
      </c>
      <c r="N44" s="24">
        <v>3257</v>
      </c>
      <c r="O44" s="15">
        <f>+O45+O46</f>
        <v>5178</v>
      </c>
      <c r="P44" s="24">
        <v>144</v>
      </c>
      <c r="Q44" s="24">
        <v>616</v>
      </c>
      <c r="R44" s="24">
        <v>5316</v>
      </c>
      <c r="S44" s="24">
        <v>776</v>
      </c>
      <c r="T44" s="24">
        <v>794</v>
      </c>
      <c r="U44" s="24">
        <v>308</v>
      </c>
      <c r="V44" s="24">
        <v>2180</v>
      </c>
      <c r="W44" s="24">
        <v>81296</v>
      </c>
      <c r="X44" s="24">
        <v>17</v>
      </c>
      <c r="Y44" s="24">
        <v>289</v>
      </c>
      <c r="Z44" s="24">
        <v>8189</v>
      </c>
      <c r="AA44" s="24">
        <v>28052</v>
      </c>
      <c r="AB44" s="24">
        <v>6173</v>
      </c>
      <c r="AC44" s="24">
        <v>4232</v>
      </c>
      <c r="AD44" s="24">
        <v>3498</v>
      </c>
      <c r="AE44" s="24">
        <v>188</v>
      </c>
      <c r="AF44" s="47"/>
      <c r="AG44" s="20">
        <f>+F44</f>
        <v>87012</v>
      </c>
      <c r="AH44" s="20">
        <f>+I44+L44</f>
        <v>42295</v>
      </c>
      <c r="AI44" s="20">
        <f>+O44+P44</f>
        <v>5322</v>
      </c>
      <c r="AJ44" s="20">
        <f>SUM(Q44:AE44)</f>
        <v>141924</v>
      </c>
      <c r="AL44" s="59">
        <f t="shared" si="0"/>
        <v>276553</v>
      </c>
    </row>
    <row r="45" spans="1:38" ht="11.1" customHeight="1" x14ac:dyDescent="0.2">
      <c r="A45" s="12"/>
      <c r="B45" s="13"/>
      <c r="C45" s="23" t="s">
        <v>13</v>
      </c>
      <c r="D45" s="24">
        <v>3159</v>
      </c>
      <c r="E45" s="24">
        <v>76805</v>
      </c>
      <c r="F45" s="15">
        <f>+E45+D45</f>
        <v>79964</v>
      </c>
      <c r="G45" s="24">
        <v>12405</v>
      </c>
      <c r="H45" s="24">
        <v>369</v>
      </c>
      <c r="I45" s="15">
        <f>+H45+G45</f>
        <v>12774</v>
      </c>
      <c r="J45" s="24">
        <v>21287</v>
      </c>
      <c r="K45" s="24">
        <v>8234</v>
      </c>
      <c r="L45" s="15">
        <f>+K45+J45</f>
        <v>29521</v>
      </c>
      <c r="M45" s="24">
        <v>1921</v>
      </c>
      <c r="N45" s="24">
        <v>3257</v>
      </c>
      <c r="O45" s="15">
        <f>+N45+M45</f>
        <v>5178</v>
      </c>
      <c r="P45" s="24">
        <v>144</v>
      </c>
      <c r="Q45" s="24">
        <v>616</v>
      </c>
      <c r="R45" s="24">
        <v>3445</v>
      </c>
      <c r="S45" s="24">
        <v>550</v>
      </c>
      <c r="T45" s="24">
        <v>794</v>
      </c>
      <c r="U45" s="24">
        <v>0</v>
      </c>
      <c r="V45" s="24">
        <v>2180</v>
      </c>
      <c r="W45" s="24">
        <v>76670</v>
      </c>
      <c r="X45" s="24">
        <v>17</v>
      </c>
      <c r="Y45" s="24">
        <v>289</v>
      </c>
      <c r="Z45" s="24">
        <v>4623</v>
      </c>
      <c r="AA45" s="24">
        <v>25772</v>
      </c>
      <c r="AB45" s="24">
        <v>4563</v>
      </c>
      <c r="AC45" s="24">
        <v>4032</v>
      </c>
      <c r="AD45" s="24">
        <v>3498</v>
      </c>
      <c r="AE45" s="24">
        <v>188</v>
      </c>
      <c r="AF45" s="47"/>
      <c r="AG45" s="20">
        <f>+F45</f>
        <v>79964</v>
      </c>
      <c r="AH45" s="20">
        <f>+I45+L45</f>
        <v>42295</v>
      </c>
      <c r="AI45" s="20">
        <f>+O45+P45</f>
        <v>5322</v>
      </c>
      <c r="AJ45" s="20">
        <f>SUM(Q45:AE45)</f>
        <v>127237</v>
      </c>
      <c r="AL45" s="59">
        <f t="shared" si="0"/>
        <v>254818</v>
      </c>
    </row>
    <row r="46" spans="1:38" ht="11.1" customHeight="1" x14ac:dyDescent="0.2">
      <c r="A46" s="12"/>
      <c r="B46" s="13"/>
      <c r="C46" s="23" t="s">
        <v>14</v>
      </c>
      <c r="D46" s="24">
        <v>0</v>
      </c>
      <c r="E46" s="24">
        <v>7048</v>
      </c>
      <c r="F46" s="15">
        <f>+E46+D46</f>
        <v>7048</v>
      </c>
      <c r="G46" s="24">
        <v>0</v>
      </c>
      <c r="H46" s="24">
        <v>0</v>
      </c>
      <c r="I46" s="15">
        <f>+H46+G46</f>
        <v>0</v>
      </c>
      <c r="J46" s="24">
        <v>0</v>
      </c>
      <c r="K46" s="24">
        <v>0</v>
      </c>
      <c r="L46" s="15">
        <f>+K46+J46</f>
        <v>0</v>
      </c>
      <c r="M46" s="24">
        <v>0</v>
      </c>
      <c r="N46" s="24">
        <v>0</v>
      </c>
      <c r="O46" s="15">
        <f>+N46+M46</f>
        <v>0</v>
      </c>
      <c r="P46" s="24">
        <v>0</v>
      </c>
      <c r="Q46" s="24">
        <v>0</v>
      </c>
      <c r="R46" s="24">
        <v>1871</v>
      </c>
      <c r="S46" s="24">
        <v>226</v>
      </c>
      <c r="T46" s="24">
        <v>0</v>
      </c>
      <c r="U46" s="24">
        <v>308</v>
      </c>
      <c r="V46" s="24">
        <v>0</v>
      </c>
      <c r="W46" s="24">
        <v>4626</v>
      </c>
      <c r="X46" s="24">
        <v>0</v>
      </c>
      <c r="Y46" s="24">
        <v>0</v>
      </c>
      <c r="Z46" s="24">
        <v>3566</v>
      </c>
      <c r="AA46" s="24">
        <v>2280</v>
      </c>
      <c r="AB46" s="24">
        <v>1610</v>
      </c>
      <c r="AC46" s="24">
        <v>200</v>
      </c>
      <c r="AD46" s="24">
        <v>0</v>
      </c>
      <c r="AE46" s="24">
        <v>0</v>
      </c>
      <c r="AF46" s="47"/>
      <c r="AG46" s="20">
        <f>+F46</f>
        <v>7048</v>
      </c>
      <c r="AH46" s="20">
        <f>+I46+L46</f>
        <v>0</v>
      </c>
      <c r="AI46" s="20">
        <f>+O46+P46</f>
        <v>0</v>
      </c>
      <c r="AJ46" s="20">
        <f>SUM(Q46:AE46)</f>
        <v>14687</v>
      </c>
      <c r="AL46" s="59">
        <f t="shared" si="0"/>
        <v>21735</v>
      </c>
    </row>
    <row r="47" spans="1:38" ht="11.1" customHeight="1" x14ac:dyDescent="0.2">
      <c r="A47" s="16"/>
      <c r="B47" s="17"/>
      <c r="C47" s="25"/>
      <c r="D47" s="6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47"/>
      <c r="AG47" s="20"/>
      <c r="AH47" s="20"/>
      <c r="AI47" s="20"/>
      <c r="AJ47" s="20"/>
      <c r="AL47" s="59"/>
    </row>
    <row r="48" spans="1:38" ht="11.1" customHeight="1" x14ac:dyDescent="0.2">
      <c r="AF48" s="13"/>
      <c r="AG48" s="20"/>
      <c r="AH48" s="20"/>
      <c r="AI48" s="20"/>
      <c r="AJ48" s="20"/>
      <c r="AL48" s="59"/>
    </row>
    <row r="49" spans="1:38" ht="11.1" customHeight="1" x14ac:dyDescent="0.2">
      <c r="AF49" s="13"/>
      <c r="AG49" s="20"/>
      <c r="AH49" s="20"/>
      <c r="AI49" s="20"/>
      <c r="AJ49" s="20"/>
      <c r="AL49" s="59"/>
    </row>
    <row r="50" spans="1:38" ht="11.1" customHeight="1" x14ac:dyDescent="0.2">
      <c r="H50" s="19"/>
      <c r="I50" s="19" t="s">
        <v>84</v>
      </c>
      <c r="W50" s="19" t="s">
        <v>85</v>
      </c>
      <c r="AA50" s="48"/>
      <c r="AF50" s="13"/>
      <c r="AG50" s="20"/>
      <c r="AH50" s="20"/>
      <c r="AI50" s="20"/>
      <c r="AJ50" s="20"/>
      <c r="AL50" s="59"/>
    </row>
    <row r="51" spans="1:38" ht="11.1" customHeight="1" x14ac:dyDescent="0.2">
      <c r="AF51" s="13"/>
      <c r="AG51" s="20"/>
      <c r="AH51" s="20"/>
      <c r="AI51" s="20"/>
      <c r="AJ51" s="20"/>
      <c r="AL51" s="59"/>
    </row>
    <row r="52" spans="1:38" ht="11.1" customHeight="1" x14ac:dyDescent="0.2">
      <c r="AF52" s="13"/>
      <c r="AG52" s="20"/>
      <c r="AH52" s="20"/>
      <c r="AI52" s="20"/>
      <c r="AJ52" s="20"/>
      <c r="AL52" s="59"/>
    </row>
    <row r="53" spans="1:38" ht="11.1" customHeight="1" x14ac:dyDescent="0.2">
      <c r="A53" s="2" t="s">
        <v>86</v>
      </c>
      <c r="R53" s="2" t="s">
        <v>87</v>
      </c>
      <c r="AF53" s="13"/>
      <c r="AG53" s="20"/>
      <c r="AH53" s="20"/>
      <c r="AI53" s="20"/>
      <c r="AJ53" s="20"/>
      <c r="AL53" s="59"/>
    </row>
    <row r="54" spans="1:38" ht="11.1" customHeight="1" x14ac:dyDescent="0.2">
      <c r="A54" s="1" t="s">
        <v>1</v>
      </c>
      <c r="AF54" s="13"/>
      <c r="AG54" s="20"/>
      <c r="AH54" s="20"/>
      <c r="AI54" s="20"/>
      <c r="AJ54" s="20"/>
      <c r="AL54" s="59"/>
    </row>
    <row r="55" spans="1:38" ht="11.1" customHeight="1" x14ac:dyDescent="0.2">
      <c r="A55" s="2" t="s">
        <v>49</v>
      </c>
      <c r="AF55" s="13"/>
      <c r="AG55" s="20"/>
      <c r="AH55" s="20"/>
      <c r="AI55" s="20"/>
      <c r="AJ55" s="20"/>
      <c r="AL55" s="59"/>
    </row>
    <row r="56" spans="1:38" ht="11.1" customHeight="1" x14ac:dyDescent="0.2">
      <c r="A56" s="3" t="s">
        <v>95</v>
      </c>
      <c r="AF56" s="13"/>
      <c r="AG56" s="20"/>
      <c r="AH56" s="20"/>
      <c r="AI56" s="20"/>
      <c r="AJ56" s="20"/>
      <c r="AL56" s="59"/>
    </row>
    <row r="57" spans="1:38" s="6" customFormat="1" ht="11.1" customHeight="1" x14ac:dyDescent="0.2">
      <c r="A57" s="26"/>
      <c r="B57" s="27"/>
      <c r="C57" s="28"/>
      <c r="D57" s="56"/>
      <c r="E57" s="55" t="s">
        <v>50</v>
      </c>
      <c r="F57" s="57"/>
      <c r="G57" s="29"/>
      <c r="H57" s="30"/>
      <c r="I57" s="68" t="s">
        <v>51</v>
      </c>
      <c r="J57" s="68"/>
      <c r="K57" s="31"/>
      <c r="L57" s="31"/>
      <c r="M57" s="72" t="s">
        <v>52</v>
      </c>
      <c r="N57" s="68"/>
      <c r="O57" s="68"/>
      <c r="P57" s="73"/>
      <c r="Q57" s="7" t="s">
        <v>92</v>
      </c>
      <c r="R57" s="4"/>
      <c r="S57" s="5"/>
      <c r="T57" s="5"/>
      <c r="U57" s="5"/>
      <c r="V57" s="5"/>
      <c r="W57" s="55"/>
      <c r="X57" s="68" t="s">
        <v>96</v>
      </c>
      <c r="Y57" s="68"/>
      <c r="Z57" s="55"/>
      <c r="AA57" s="5"/>
      <c r="AB57" s="5"/>
      <c r="AC57" s="32"/>
      <c r="AD57" s="32"/>
      <c r="AE57" s="33"/>
      <c r="AF57" s="34"/>
    </row>
    <row r="58" spans="1:38" s="6" customFormat="1" ht="11.1" customHeight="1" x14ac:dyDescent="0.2">
      <c r="A58" s="35" t="s">
        <v>3</v>
      </c>
      <c r="B58" s="36"/>
      <c r="C58" s="37"/>
      <c r="D58" s="56"/>
      <c r="E58" s="55" t="s">
        <v>53</v>
      </c>
      <c r="F58" s="57"/>
      <c r="G58" s="56"/>
      <c r="H58" s="55" t="s">
        <v>54</v>
      </c>
      <c r="I58" s="38"/>
      <c r="J58" s="39"/>
      <c r="K58" s="55" t="s">
        <v>55</v>
      </c>
      <c r="L58" s="55"/>
      <c r="M58" s="39"/>
      <c r="N58" s="40" t="s">
        <v>56</v>
      </c>
      <c r="O58" s="38"/>
      <c r="P58" s="7" t="s">
        <v>57</v>
      </c>
      <c r="Q58" s="41" t="s">
        <v>58</v>
      </c>
      <c r="R58" s="41" t="s">
        <v>59</v>
      </c>
      <c r="S58" s="41" t="s">
        <v>60</v>
      </c>
      <c r="T58" s="41" t="s">
        <v>61</v>
      </c>
      <c r="U58" s="41"/>
      <c r="V58" s="41" t="s">
        <v>62</v>
      </c>
      <c r="W58" s="41" t="s">
        <v>63</v>
      </c>
      <c r="X58" s="41" t="s">
        <v>97</v>
      </c>
      <c r="Y58" s="41" t="s">
        <v>64</v>
      </c>
      <c r="Z58" s="42" t="s">
        <v>65</v>
      </c>
      <c r="AA58" s="42"/>
      <c r="AB58" s="42"/>
      <c r="AC58" s="42"/>
      <c r="AD58" s="42" t="s">
        <v>66</v>
      </c>
      <c r="AE58" s="42" t="s">
        <v>98</v>
      </c>
      <c r="AF58" s="43"/>
      <c r="AG58" s="58" t="s">
        <v>99</v>
      </c>
      <c r="AH58" s="58" t="s">
        <v>100</v>
      </c>
      <c r="AI58" s="58" t="s">
        <v>101</v>
      </c>
      <c r="AJ58" s="58" t="s">
        <v>102</v>
      </c>
    </row>
    <row r="59" spans="1:38" s="6" customFormat="1" ht="11.1" customHeight="1" x14ac:dyDescent="0.2">
      <c r="A59" s="44"/>
      <c r="B59" s="45"/>
      <c r="C59" s="46"/>
      <c r="D59" s="8" t="s">
        <v>67</v>
      </c>
      <c r="E59" s="38" t="s">
        <v>68</v>
      </c>
      <c r="F59" s="38" t="s">
        <v>69</v>
      </c>
      <c r="G59" s="8" t="s">
        <v>67</v>
      </c>
      <c r="H59" s="38" t="s">
        <v>68</v>
      </c>
      <c r="I59" s="38" t="s">
        <v>69</v>
      </c>
      <c r="J59" s="8" t="s">
        <v>67</v>
      </c>
      <c r="K59" s="38" t="s">
        <v>68</v>
      </c>
      <c r="L59" s="40" t="s">
        <v>69</v>
      </c>
      <c r="M59" s="8" t="s">
        <v>67</v>
      </c>
      <c r="N59" s="38" t="s">
        <v>68</v>
      </c>
      <c r="O59" s="38" t="s">
        <v>69</v>
      </c>
      <c r="P59" s="38" t="s">
        <v>70</v>
      </c>
      <c r="Q59" s="8" t="s">
        <v>71</v>
      </c>
      <c r="R59" s="8" t="s">
        <v>72</v>
      </c>
      <c r="S59" s="8" t="s">
        <v>73</v>
      </c>
      <c r="T59" s="8" t="s">
        <v>74</v>
      </c>
      <c r="U59" s="8" t="s">
        <v>75</v>
      </c>
      <c r="V59" s="8" t="s">
        <v>76</v>
      </c>
      <c r="W59" s="8" t="s">
        <v>77</v>
      </c>
      <c r="X59" s="8" t="s">
        <v>103</v>
      </c>
      <c r="Y59" s="8" t="s">
        <v>78</v>
      </c>
      <c r="Z59" s="8" t="s">
        <v>79</v>
      </c>
      <c r="AA59" s="8" t="s">
        <v>80</v>
      </c>
      <c r="AB59" s="8" t="s">
        <v>81</v>
      </c>
      <c r="AC59" s="8" t="s">
        <v>82</v>
      </c>
      <c r="AD59" s="8" t="s">
        <v>83</v>
      </c>
      <c r="AE59" s="8" t="s">
        <v>104</v>
      </c>
      <c r="AF59" s="43"/>
      <c r="AG59" s="58"/>
      <c r="AH59" s="58"/>
      <c r="AI59" s="58"/>
      <c r="AJ59" s="58"/>
    </row>
    <row r="60" spans="1:38" ht="11.1" customHeight="1" x14ac:dyDescent="0.2">
      <c r="A60" s="9" t="s">
        <v>25</v>
      </c>
      <c r="B60" s="10"/>
      <c r="C60" s="22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3"/>
      <c r="AG60" s="20"/>
      <c r="AH60" s="20"/>
      <c r="AI60" s="20"/>
      <c r="AJ60" s="20"/>
      <c r="AL60" s="59"/>
    </row>
    <row r="61" spans="1:38" ht="11.1" customHeight="1" x14ac:dyDescent="0.2">
      <c r="A61" s="12"/>
      <c r="B61" s="13"/>
      <c r="C61" s="2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3"/>
      <c r="AG61" s="20"/>
      <c r="AH61" s="20"/>
      <c r="AI61" s="20"/>
      <c r="AJ61" s="20"/>
      <c r="AL61" s="59"/>
    </row>
    <row r="62" spans="1:38" ht="11.1" customHeight="1" x14ac:dyDescent="0.2">
      <c r="A62" s="12"/>
      <c r="B62" s="13" t="s">
        <v>26</v>
      </c>
      <c r="C62" s="23"/>
      <c r="D62" s="24">
        <v>874290</v>
      </c>
      <c r="E62" s="24">
        <v>3766841</v>
      </c>
      <c r="F62" s="15">
        <f>+F64+F76+F88</f>
        <v>4641131</v>
      </c>
      <c r="G62" s="24">
        <v>5032</v>
      </c>
      <c r="H62" s="24">
        <v>289</v>
      </c>
      <c r="I62" s="15">
        <f>+I64+I76+I88</f>
        <v>5321</v>
      </c>
      <c r="J62" s="24">
        <v>5001</v>
      </c>
      <c r="K62" s="24">
        <v>6540</v>
      </c>
      <c r="L62" s="15">
        <f>+L64+L76+L88</f>
        <v>11541</v>
      </c>
      <c r="M62" s="24">
        <v>7473</v>
      </c>
      <c r="N62" s="24">
        <v>18710</v>
      </c>
      <c r="O62" s="15">
        <f>+O64+O76+O88</f>
        <v>26183</v>
      </c>
      <c r="P62" s="24">
        <v>1000</v>
      </c>
      <c r="Q62" s="24">
        <v>6215</v>
      </c>
      <c r="R62" s="24">
        <v>121999</v>
      </c>
      <c r="S62" s="24">
        <v>16470</v>
      </c>
      <c r="T62" s="24">
        <v>46359</v>
      </c>
      <c r="U62" s="24">
        <v>13973</v>
      </c>
      <c r="V62" s="24">
        <v>13417</v>
      </c>
      <c r="W62" s="24">
        <v>2134807</v>
      </c>
      <c r="X62" s="24">
        <v>0</v>
      </c>
      <c r="Y62" s="24">
        <v>5814</v>
      </c>
      <c r="Z62" s="24">
        <v>193922</v>
      </c>
      <c r="AA62" s="24">
        <v>0</v>
      </c>
      <c r="AB62" s="24">
        <v>373708</v>
      </c>
      <c r="AC62" s="24">
        <v>76732</v>
      </c>
      <c r="AD62" s="24">
        <v>149159</v>
      </c>
      <c r="AE62" s="24">
        <v>870</v>
      </c>
      <c r="AF62" s="47"/>
      <c r="AG62" s="20">
        <f>+F62</f>
        <v>4641131</v>
      </c>
      <c r="AH62" s="20">
        <f>+I62+L62</f>
        <v>16862</v>
      </c>
      <c r="AI62" s="20">
        <f>+O62+P62</f>
        <v>27183</v>
      </c>
      <c r="AJ62" s="20">
        <f>SUM(Q62:AE62)</f>
        <v>3153445</v>
      </c>
      <c r="AL62" s="59">
        <f t="shared" si="0"/>
        <v>7838621</v>
      </c>
    </row>
    <row r="63" spans="1:38" ht="11.1" customHeight="1" x14ac:dyDescent="0.2">
      <c r="A63" s="12"/>
      <c r="B63" s="13"/>
      <c r="C63" s="23"/>
      <c r="D63" s="24"/>
      <c r="E63" s="24"/>
      <c r="F63" s="15"/>
      <c r="G63" s="24"/>
      <c r="H63" s="24"/>
      <c r="I63" s="15"/>
      <c r="J63" s="24"/>
      <c r="K63" s="24"/>
      <c r="L63" s="15"/>
      <c r="M63" s="24"/>
      <c r="N63" s="24"/>
      <c r="O63" s="15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47"/>
      <c r="AG63" s="20"/>
      <c r="AH63" s="20"/>
      <c r="AI63" s="20"/>
      <c r="AJ63" s="20"/>
      <c r="AL63" s="59"/>
    </row>
    <row r="64" spans="1:38" ht="11.1" customHeight="1" x14ac:dyDescent="0.2">
      <c r="A64" s="12"/>
      <c r="B64" s="13"/>
      <c r="C64" s="23" t="s">
        <v>27</v>
      </c>
      <c r="D64" s="24">
        <v>874290</v>
      </c>
      <c r="E64" s="24">
        <v>3443439</v>
      </c>
      <c r="F64" s="15">
        <f>+F66+F71</f>
        <v>4317729</v>
      </c>
      <c r="G64" s="24">
        <v>5032</v>
      </c>
      <c r="H64" s="24">
        <v>289</v>
      </c>
      <c r="I64" s="15">
        <f>+I66+I71</f>
        <v>5321</v>
      </c>
      <c r="J64" s="24">
        <v>5001</v>
      </c>
      <c r="K64" s="24">
        <v>6540</v>
      </c>
      <c r="L64" s="15">
        <f>+L66+L71</f>
        <v>11541</v>
      </c>
      <c r="M64" s="24">
        <v>7473</v>
      </c>
      <c r="N64" s="24">
        <v>18710</v>
      </c>
      <c r="O64" s="15">
        <f>+O66+O71</f>
        <v>26183</v>
      </c>
      <c r="P64" s="24">
        <v>1000</v>
      </c>
      <c r="Q64" s="24">
        <v>6215</v>
      </c>
      <c r="R64" s="24">
        <v>18350</v>
      </c>
      <c r="S64" s="24">
        <v>8370</v>
      </c>
      <c r="T64" s="24">
        <v>46359</v>
      </c>
      <c r="U64" s="24">
        <v>0</v>
      </c>
      <c r="V64" s="24">
        <v>13417</v>
      </c>
      <c r="W64" s="24">
        <v>1535182</v>
      </c>
      <c r="X64" s="24">
        <v>0</v>
      </c>
      <c r="Y64" s="24">
        <v>5814</v>
      </c>
      <c r="Z64" s="24">
        <v>111022</v>
      </c>
      <c r="AA64" s="24">
        <v>0</v>
      </c>
      <c r="AB64" s="24">
        <v>211413</v>
      </c>
      <c r="AC64" s="24">
        <v>52237</v>
      </c>
      <c r="AD64" s="24">
        <v>149159</v>
      </c>
      <c r="AE64" s="24">
        <v>870</v>
      </c>
      <c r="AF64" s="47"/>
      <c r="AG64" s="20">
        <f>+F64</f>
        <v>4317729</v>
      </c>
      <c r="AH64" s="20">
        <f>+I64+L64</f>
        <v>16862</v>
      </c>
      <c r="AI64" s="20">
        <f>+O64+P64</f>
        <v>27183</v>
      </c>
      <c r="AJ64" s="20">
        <f>SUM(Q64:AE64)</f>
        <v>2158408</v>
      </c>
      <c r="AL64" s="59">
        <f t="shared" si="0"/>
        <v>6520182</v>
      </c>
    </row>
    <row r="65" spans="1:38" ht="11.1" customHeight="1" x14ac:dyDescent="0.2">
      <c r="A65" s="12"/>
      <c r="B65" s="13"/>
      <c r="C65" s="23"/>
      <c r="D65" s="24"/>
      <c r="E65" s="24"/>
      <c r="F65" s="15"/>
      <c r="G65" s="24"/>
      <c r="H65" s="24"/>
      <c r="I65" s="15"/>
      <c r="J65" s="24"/>
      <c r="K65" s="24"/>
      <c r="L65" s="15"/>
      <c r="M65" s="24"/>
      <c r="N65" s="24"/>
      <c r="O65" s="15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47"/>
      <c r="AG65" s="20"/>
      <c r="AH65" s="20"/>
      <c r="AI65" s="20"/>
      <c r="AJ65" s="20"/>
      <c r="AL65" s="59"/>
    </row>
    <row r="66" spans="1:38" ht="11.1" customHeight="1" x14ac:dyDescent="0.2">
      <c r="A66" s="12"/>
      <c r="B66" s="13"/>
      <c r="C66" s="23" t="s">
        <v>28</v>
      </c>
      <c r="D66" s="24">
        <v>452964</v>
      </c>
      <c r="E66" s="24">
        <v>1691906</v>
      </c>
      <c r="F66" s="15">
        <f>+F67+F68+F69</f>
        <v>2144870</v>
      </c>
      <c r="G66" s="24">
        <v>651</v>
      </c>
      <c r="H66" s="24">
        <v>0</v>
      </c>
      <c r="I66" s="15">
        <f>+I67+I68+I69</f>
        <v>651</v>
      </c>
      <c r="J66" s="24">
        <v>4382</v>
      </c>
      <c r="K66" s="24">
        <v>3281</v>
      </c>
      <c r="L66" s="15">
        <f>+L67+L68+L69</f>
        <v>7663</v>
      </c>
      <c r="M66" s="24">
        <v>5116</v>
      </c>
      <c r="N66" s="24">
        <v>18710</v>
      </c>
      <c r="O66" s="15">
        <f>+O67+O68+O69</f>
        <v>23826</v>
      </c>
      <c r="P66" s="24">
        <v>1000</v>
      </c>
      <c r="Q66" s="24">
        <v>0</v>
      </c>
      <c r="R66" s="24">
        <v>10350</v>
      </c>
      <c r="S66" s="24">
        <v>2843</v>
      </c>
      <c r="T66" s="24">
        <v>34072</v>
      </c>
      <c r="U66" s="24">
        <v>0</v>
      </c>
      <c r="V66" s="24">
        <v>13417</v>
      </c>
      <c r="W66" s="24">
        <v>151352</v>
      </c>
      <c r="X66" s="24">
        <v>0</v>
      </c>
      <c r="Y66" s="24">
        <v>5814</v>
      </c>
      <c r="Z66" s="24">
        <v>80507</v>
      </c>
      <c r="AA66" s="24">
        <v>0</v>
      </c>
      <c r="AB66" s="24">
        <v>202413</v>
      </c>
      <c r="AC66" s="24">
        <v>1977</v>
      </c>
      <c r="AD66" s="24">
        <v>73157</v>
      </c>
      <c r="AE66" s="24">
        <v>870</v>
      </c>
      <c r="AF66" s="47"/>
      <c r="AG66" s="20">
        <f>+F66</f>
        <v>2144870</v>
      </c>
      <c r="AH66" s="20">
        <f>+I66+L66</f>
        <v>8314</v>
      </c>
      <c r="AI66" s="20">
        <f>+O66+P66</f>
        <v>24826</v>
      </c>
      <c r="AJ66" s="20">
        <f>SUM(Q66:AE66)</f>
        <v>576772</v>
      </c>
      <c r="AL66" s="59">
        <f t="shared" si="0"/>
        <v>2754782</v>
      </c>
    </row>
    <row r="67" spans="1:38" ht="11.1" customHeight="1" x14ac:dyDescent="0.2">
      <c r="A67" s="12"/>
      <c r="B67" s="13"/>
      <c r="C67" s="23" t="s">
        <v>29</v>
      </c>
      <c r="D67" s="24">
        <v>50579</v>
      </c>
      <c r="E67" s="24">
        <v>519844</v>
      </c>
      <c r="F67" s="15">
        <f>+E67+D67</f>
        <v>570423</v>
      </c>
      <c r="G67" s="24">
        <v>651</v>
      </c>
      <c r="H67" s="24">
        <v>0</v>
      </c>
      <c r="I67" s="15">
        <f>+H67+G67</f>
        <v>651</v>
      </c>
      <c r="J67" s="24">
        <v>4382</v>
      </c>
      <c r="K67" s="24">
        <v>3281</v>
      </c>
      <c r="L67" s="15">
        <f>+K67+J67</f>
        <v>7663</v>
      </c>
      <c r="M67" s="24">
        <v>5116</v>
      </c>
      <c r="N67" s="24">
        <v>18710</v>
      </c>
      <c r="O67" s="15">
        <f>+N67+M67</f>
        <v>23826</v>
      </c>
      <c r="P67" s="24">
        <v>0</v>
      </c>
      <c r="Q67" s="24">
        <v>0</v>
      </c>
      <c r="R67" s="24">
        <v>0</v>
      </c>
      <c r="S67" s="24">
        <v>0</v>
      </c>
      <c r="T67" s="24">
        <v>5968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73157</v>
      </c>
      <c r="AE67" s="24">
        <v>870</v>
      </c>
      <c r="AF67" s="47"/>
      <c r="AG67" s="20">
        <f>+F67</f>
        <v>570423</v>
      </c>
      <c r="AH67" s="20">
        <f>+I67+L67</f>
        <v>8314</v>
      </c>
      <c r="AI67" s="20">
        <f>+O67+P67</f>
        <v>23826</v>
      </c>
      <c r="AJ67" s="20">
        <f>SUM(Q67:AE67)</f>
        <v>79995</v>
      </c>
      <c r="AL67" s="59">
        <f t="shared" si="0"/>
        <v>682558</v>
      </c>
    </row>
    <row r="68" spans="1:38" ht="11.1" customHeight="1" x14ac:dyDescent="0.2">
      <c r="A68" s="12"/>
      <c r="B68" s="13"/>
      <c r="C68" s="23" t="s">
        <v>30</v>
      </c>
      <c r="D68" s="24">
        <v>0</v>
      </c>
      <c r="E68" s="24">
        <v>94998</v>
      </c>
      <c r="F68" s="15">
        <f>+E68+D68</f>
        <v>94998</v>
      </c>
      <c r="G68" s="24">
        <v>0</v>
      </c>
      <c r="H68" s="24">
        <v>0</v>
      </c>
      <c r="I68" s="15">
        <f>+H68+G68</f>
        <v>0</v>
      </c>
      <c r="J68" s="24">
        <v>0</v>
      </c>
      <c r="K68" s="24">
        <v>0</v>
      </c>
      <c r="L68" s="15">
        <f>+K68+J68</f>
        <v>0</v>
      </c>
      <c r="M68" s="24">
        <v>0</v>
      </c>
      <c r="N68" s="24">
        <v>0</v>
      </c>
      <c r="O68" s="15">
        <f>+N68+M68</f>
        <v>0</v>
      </c>
      <c r="P68" s="24">
        <v>1000</v>
      </c>
      <c r="Q68" s="24">
        <v>0</v>
      </c>
      <c r="R68" s="24">
        <v>10350</v>
      </c>
      <c r="S68" s="24">
        <v>2843</v>
      </c>
      <c r="T68" s="24">
        <v>0</v>
      </c>
      <c r="U68" s="24">
        <v>0</v>
      </c>
      <c r="V68" s="24">
        <v>13417</v>
      </c>
      <c r="W68" s="24">
        <v>151352</v>
      </c>
      <c r="X68" s="24">
        <v>0</v>
      </c>
      <c r="Y68" s="24">
        <v>5814</v>
      </c>
      <c r="Z68" s="24">
        <v>80507</v>
      </c>
      <c r="AA68" s="24">
        <v>0</v>
      </c>
      <c r="AB68" s="24">
        <v>202413</v>
      </c>
      <c r="AC68" s="24">
        <v>1977</v>
      </c>
      <c r="AD68" s="24">
        <v>0</v>
      </c>
      <c r="AE68" s="24">
        <v>0</v>
      </c>
      <c r="AF68" s="47"/>
      <c r="AG68" s="20">
        <f>+F68</f>
        <v>94998</v>
      </c>
      <c r="AH68" s="20">
        <f>+I68+L68</f>
        <v>0</v>
      </c>
      <c r="AI68" s="20">
        <f>+O68+P68</f>
        <v>1000</v>
      </c>
      <c r="AJ68" s="20">
        <f>SUM(Q68:AE68)</f>
        <v>468673</v>
      </c>
      <c r="AL68" s="59">
        <f t="shared" si="0"/>
        <v>564671</v>
      </c>
    </row>
    <row r="69" spans="1:38" ht="11.1" customHeight="1" x14ac:dyDescent="0.2">
      <c r="A69" s="12"/>
      <c r="B69" s="13"/>
      <c r="C69" s="23" t="s">
        <v>31</v>
      </c>
      <c r="D69" s="24">
        <v>402385</v>
      </c>
      <c r="E69" s="24">
        <v>1077064</v>
      </c>
      <c r="F69" s="15">
        <f>+E69+D69</f>
        <v>1479449</v>
      </c>
      <c r="G69" s="24">
        <v>0</v>
      </c>
      <c r="H69" s="24">
        <v>0</v>
      </c>
      <c r="I69" s="15">
        <f>+H69+G69</f>
        <v>0</v>
      </c>
      <c r="J69" s="24">
        <v>0</v>
      </c>
      <c r="K69" s="24">
        <v>0</v>
      </c>
      <c r="L69" s="15">
        <f>+K69+J69</f>
        <v>0</v>
      </c>
      <c r="M69" s="24">
        <v>0</v>
      </c>
      <c r="N69" s="24">
        <v>0</v>
      </c>
      <c r="O69" s="15">
        <f>+N69+M69</f>
        <v>0</v>
      </c>
      <c r="P69" s="24">
        <v>0</v>
      </c>
      <c r="Q69" s="24">
        <v>0</v>
      </c>
      <c r="R69" s="24">
        <v>0</v>
      </c>
      <c r="S69" s="24">
        <v>0</v>
      </c>
      <c r="T69" s="24">
        <v>28104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47"/>
      <c r="AG69" s="20">
        <f>+F69</f>
        <v>1479449</v>
      </c>
      <c r="AH69" s="20">
        <f>+I69+L69</f>
        <v>0</v>
      </c>
      <c r="AI69" s="20">
        <f>+O69+P69</f>
        <v>0</v>
      </c>
      <c r="AJ69" s="20">
        <f>SUM(Q69:AE69)</f>
        <v>28104</v>
      </c>
      <c r="AL69" s="59">
        <f t="shared" si="0"/>
        <v>1507553</v>
      </c>
    </row>
    <row r="70" spans="1:38" ht="11.1" customHeight="1" x14ac:dyDescent="0.2">
      <c r="A70" s="12"/>
      <c r="B70" s="13"/>
      <c r="C70" s="23"/>
      <c r="D70" s="24"/>
      <c r="E70" s="24"/>
      <c r="F70" s="15"/>
      <c r="G70" s="24"/>
      <c r="H70" s="24"/>
      <c r="I70" s="15"/>
      <c r="J70" s="24"/>
      <c r="K70" s="24"/>
      <c r="L70" s="15"/>
      <c r="M70" s="24"/>
      <c r="N70" s="24"/>
      <c r="O70" s="15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47"/>
      <c r="AG70" s="20"/>
      <c r="AH70" s="20"/>
      <c r="AI70" s="20"/>
      <c r="AJ70" s="20"/>
      <c r="AL70" s="59"/>
    </row>
    <row r="71" spans="1:38" ht="11.1" customHeight="1" x14ac:dyDescent="0.2">
      <c r="A71" s="12"/>
      <c r="B71" s="13"/>
      <c r="C71" s="23" t="s">
        <v>32</v>
      </c>
      <c r="D71" s="24">
        <v>421326</v>
      </c>
      <c r="E71" s="24">
        <v>1751533</v>
      </c>
      <c r="F71" s="15">
        <f>+F72+F73+F74</f>
        <v>2172859</v>
      </c>
      <c r="G71" s="24">
        <v>4381</v>
      </c>
      <c r="H71" s="24">
        <v>289</v>
      </c>
      <c r="I71" s="15">
        <f>+I72+I73+I74</f>
        <v>4670</v>
      </c>
      <c r="J71" s="24">
        <v>619</v>
      </c>
      <c r="K71" s="24">
        <v>3259</v>
      </c>
      <c r="L71" s="15">
        <f>+L72+L73+L74</f>
        <v>3878</v>
      </c>
      <c r="M71" s="24">
        <v>2357</v>
      </c>
      <c r="N71" s="24">
        <v>0</v>
      </c>
      <c r="O71" s="15">
        <f>+O72+O73+O74</f>
        <v>2357</v>
      </c>
      <c r="P71" s="24">
        <v>0</v>
      </c>
      <c r="Q71" s="24">
        <v>6215</v>
      </c>
      <c r="R71" s="24">
        <v>8000</v>
      </c>
      <c r="S71" s="24">
        <v>5527</v>
      </c>
      <c r="T71" s="24">
        <v>12287</v>
      </c>
      <c r="U71" s="24">
        <v>0</v>
      </c>
      <c r="V71" s="24">
        <v>0</v>
      </c>
      <c r="W71" s="24">
        <v>1383830</v>
      </c>
      <c r="X71" s="24">
        <v>0</v>
      </c>
      <c r="Y71" s="24">
        <v>0</v>
      </c>
      <c r="Z71" s="24">
        <v>30515</v>
      </c>
      <c r="AA71" s="24">
        <v>0</v>
      </c>
      <c r="AB71" s="24">
        <v>9000</v>
      </c>
      <c r="AC71" s="24">
        <v>50260</v>
      </c>
      <c r="AD71" s="24">
        <v>76002</v>
      </c>
      <c r="AE71" s="24">
        <v>0</v>
      </c>
      <c r="AF71" s="47"/>
      <c r="AG71" s="20">
        <f>+F71</f>
        <v>2172859</v>
      </c>
      <c r="AH71" s="20">
        <f>+I71+L71</f>
        <v>8548</v>
      </c>
      <c r="AI71" s="20">
        <f>+O71+P71</f>
        <v>2357</v>
      </c>
      <c r="AJ71" s="20">
        <f>SUM(Q71:AE71)</f>
        <v>1581636</v>
      </c>
      <c r="AL71" s="59">
        <f t="shared" si="0"/>
        <v>3765400</v>
      </c>
    </row>
    <row r="72" spans="1:38" ht="11.1" customHeight="1" x14ac:dyDescent="0.2">
      <c r="A72" s="12"/>
      <c r="B72" s="13"/>
      <c r="C72" s="23" t="s">
        <v>29</v>
      </c>
      <c r="D72" s="24">
        <v>22337</v>
      </c>
      <c r="E72" s="24">
        <v>599282</v>
      </c>
      <c r="F72" s="15">
        <f>+E72+D72</f>
        <v>621619</v>
      </c>
      <c r="G72" s="24">
        <v>4381</v>
      </c>
      <c r="H72" s="24">
        <v>289</v>
      </c>
      <c r="I72" s="15">
        <f>+H72+G72</f>
        <v>4670</v>
      </c>
      <c r="J72" s="24">
        <v>619</v>
      </c>
      <c r="K72" s="24">
        <v>3259</v>
      </c>
      <c r="L72" s="15">
        <f>+K72+J72</f>
        <v>3878</v>
      </c>
      <c r="M72" s="24">
        <v>2357</v>
      </c>
      <c r="N72" s="24">
        <v>0</v>
      </c>
      <c r="O72" s="15">
        <f>+N72+M72</f>
        <v>2357</v>
      </c>
      <c r="P72" s="24">
        <v>0</v>
      </c>
      <c r="Q72" s="24">
        <v>6215</v>
      </c>
      <c r="R72" s="24">
        <v>0</v>
      </c>
      <c r="S72" s="24">
        <v>0</v>
      </c>
      <c r="T72" s="24">
        <v>273</v>
      </c>
      <c r="U72" s="24">
        <v>0</v>
      </c>
      <c r="V72" s="24">
        <v>0</v>
      </c>
      <c r="W72" s="24">
        <v>826711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76002</v>
      </c>
      <c r="AE72" s="24">
        <v>0</v>
      </c>
      <c r="AF72" s="47"/>
      <c r="AG72" s="20">
        <f>+F72</f>
        <v>621619</v>
      </c>
      <c r="AH72" s="20">
        <f>+I72+L72</f>
        <v>8548</v>
      </c>
      <c r="AI72" s="20">
        <f>+O72+P72</f>
        <v>2357</v>
      </c>
      <c r="AJ72" s="20">
        <f>SUM(Q72:AE72)</f>
        <v>909201</v>
      </c>
      <c r="AL72" s="59">
        <f t="shared" si="0"/>
        <v>1541725</v>
      </c>
    </row>
    <row r="73" spans="1:38" ht="11.1" customHeight="1" x14ac:dyDescent="0.2">
      <c r="A73" s="12"/>
      <c r="B73" s="13"/>
      <c r="C73" s="23" t="s">
        <v>30</v>
      </c>
      <c r="D73" s="24">
        <v>0</v>
      </c>
      <c r="E73" s="24">
        <v>103294</v>
      </c>
      <c r="F73" s="15">
        <f>+E73+D73</f>
        <v>103294</v>
      </c>
      <c r="G73" s="24">
        <v>0</v>
      </c>
      <c r="H73" s="24">
        <v>0</v>
      </c>
      <c r="I73" s="15">
        <f>+H73+G73</f>
        <v>0</v>
      </c>
      <c r="J73" s="24">
        <v>0</v>
      </c>
      <c r="K73" s="24">
        <v>0</v>
      </c>
      <c r="L73" s="15">
        <f>+K73+J73</f>
        <v>0</v>
      </c>
      <c r="M73" s="24">
        <v>0</v>
      </c>
      <c r="N73" s="24">
        <v>0</v>
      </c>
      <c r="O73" s="15">
        <f>+N73+M73</f>
        <v>0</v>
      </c>
      <c r="P73" s="24">
        <v>0</v>
      </c>
      <c r="Q73" s="24">
        <v>0</v>
      </c>
      <c r="R73" s="24">
        <v>8000</v>
      </c>
      <c r="S73" s="24">
        <v>5527</v>
      </c>
      <c r="T73" s="24">
        <v>0</v>
      </c>
      <c r="U73" s="24">
        <v>0</v>
      </c>
      <c r="V73" s="24">
        <v>0</v>
      </c>
      <c r="W73" s="24">
        <v>557119</v>
      </c>
      <c r="X73" s="24">
        <v>0</v>
      </c>
      <c r="Y73" s="24">
        <v>0</v>
      </c>
      <c r="Z73" s="24">
        <v>30515</v>
      </c>
      <c r="AA73" s="24">
        <v>0</v>
      </c>
      <c r="AB73" s="24">
        <v>9000</v>
      </c>
      <c r="AC73" s="24">
        <v>50260</v>
      </c>
      <c r="AD73" s="24">
        <v>0</v>
      </c>
      <c r="AE73" s="24">
        <v>0</v>
      </c>
      <c r="AF73" s="47"/>
      <c r="AG73" s="20">
        <f>+F73</f>
        <v>103294</v>
      </c>
      <c r="AH73" s="20">
        <f>+I73+L73</f>
        <v>0</v>
      </c>
      <c r="AI73" s="20">
        <f>+O73+P73</f>
        <v>0</v>
      </c>
      <c r="AJ73" s="20">
        <f>SUM(Q73:AE73)</f>
        <v>660421</v>
      </c>
      <c r="AL73" s="59">
        <f t="shared" si="0"/>
        <v>763715</v>
      </c>
    </row>
    <row r="74" spans="1:38" ht="11.1" customHeight="1" x14ac:dyDescent="0.2">
      <c r="A74" s="12"/>
      <c r="B74" s="13"/>
      <c r="C74" s="23" t="s">
        <v>31</v>
      </c>
      <c r="D74" s="24">
        <v>398989</v>
      </c>
      <c r="E74" s="24">
        <v>1048957</v>
      </c>
      <c r="F74" s="15">
        <f>+E74+D74</f>
        <v>1447946</v>
      </c>
      <c r="G74" s="24">
        <v>0</v>
      </c>
      <c r="H74" s="24">
        <v>0</v>
      </c>
      <c r="I74" s="15">
        <f>+H74+G74</f>
        <v>0</v>
      </c>
      <c r="J74" s="24">
        <v>0</v>
      </c>
      <c r="K74" s="24">
        <v>0</v>
      </c>
      <c r="L74" s="15">
        <f>+K74+J74</f>
        <v>0</v>
      </c>
      <c r="M74" s="24">
        <v>0</v>
      </c>
      <c r="N74" s="24">
        <v>0</v>
      </c>
      <c r="O74" s="15">
        <f>+N74+M74</f>
        <v>0</v>
      </c>
      <c r="P74" s="24">
        <v>0</v>
      </c>
      <c r="Q74" s="24">
        <v>0</v>
      </c>
      <c r="R74" s="24">
        <v>0</v>
      </c>
      <c r="S74" s="24">
        <v>0</v>
      </c>
      <c r="T74" s="24">
        <v>12014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47"/>
      <c r="AG74" s="20">
        <f>+F74</f>
        <v>1447946</v>
      </c>
      <c r="AH74" s="20">
        <f>+I74+L74</f>
        <v>0</v>
      </c>
      <c r="AI74" s="20">
        <f>+O74+P74</f>
        <v>0</v>
      </c>
      <c r="AJ74" s="20">
        <f>SUM(Q74:AE74)</f>
        <v>12014</v>
      </c>
      <c r="AL74" s="59">
        <f t="shared" si="0"/>
        <v>1459960</v>
      </c>
    </row>
    <row r="75" spans="1:38" ht="11.1" customHeight="1" x14ac:dyDescent="0.2">
      <c r="A75" s="12"/>
      <c r="B75" s="13"/>
      <c r="C75" s="23"/>
      <c r="D75" s="24"/>
      <c r="E75" s="24"/>
      <c r="F75" s="15"/>
      <c r="G75" s="24"/>
      <c r="H75" s="24"/>
      <c r="I75" s="15"/>
      <c r="J75" s="24"/>
      <c r="K75" s="24"/>
      <c r="L75" s="15"/>
      <c r="M75" s="24"/>
      <c r="N75" s="24"/>
      <c r="O75" s="15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47"/>
      <c r="AG75" s="20"/>
      <c r="AH75" s="20"/>
      <c r="AI75" s="20"/>
      <c r="AJ75" s="20"/>
      <c r="AL75" s="59"/>
    </row>
    <row r="76" spans="1:38" ht="11.1" customHeight="1" x14ac:dyDescent="0.2">
      <c r="A76" s="12"/>
      <c r="B76" s="13"/>
      <c r="C76" s="23" t="s">
        <v>33</v>
      </c>
      <c r="D76" s="24">
        <v>0</v>
      </c>
      <c r="E76" s="24">
        <v>323402</v>
      </c>
      <c r="F76" s="15">
        <f>+F78+F83</f>
        <v>323402</v>
      </c>
      <c r="G76" s="24">
        <v>0</v>
      </c>
      <c r="H76" s="24">
        <v>0</v>
      </c>
      <c r="I76" s="15">
        <f>+I78+I83</f>
        <v>0</v>
      </c>
      <c r="J76" s="24">
        <v>0</v>
      </c>
      <c r="K76" s="24">
        <v>0</v>
      </c>
      <c r="L76" s="15">
        <f>+L78+L83</f>
        <v>0</v>
      </c>
      <c r="M76" s="24">
        <v>0</v>
      </c>
      <c r="N76" s="24">
        <v>0</v>
      </c>
      <c r="O76" s="15">
        <f>+O78+O83</f>
        <v>0</v>
      </c>
      <c r="P76" s="24">
        <v>0</v>
      </c>
      <c r="Q76" s="24">
        <v>0</v>
      </c>
      <c r="R76" s="24">
        <v>103649</v>
      </c>
      <c r="S76" s="24">
        <v>8100</v>
      </c>
      <c r="T76" s="24">
        <v>0</v>
      </c>
      <c r="U76" s="24">
        <v>13973</v>
      </c>
      <c r="V76" s="24">
        <v>0</v>
      </c>
      <c r="W76" s="24">
        <v>599625</v>
      </c>
      <c r="X76" s="24">
        <v>0</v>
      </c>
      <c r="Y76" s="24">
        <v>0</v>
      </c>
      <c r="Z76" s="24">
        <v>82900</v>
      </c>
      <c r="AA76" s="24">
        <v>0</v>
      </c>
      <c r="AB76" s="24">
        <v>162295</v>
      </c>
      <c r="AC76" s="24">
        <v>24495</v>
      </c>
      <c r="AD76" s="24">
        <v>0</v>
      </c>
      <c r="AE76" s="24">
        <v>0</v>
      </c>
      <c r="AF76" s="47"/>
      <c r="AG76" s="20">
        <f>+F76</f>
        <v>323402</v>
      </c>
      <c r="AH76" s="20">
        <f>+I76+L76</f>
        <v>0</v>
      </c>
      <c r="AI76" s="20">
        <f>+O76+P76</f>
        <v>0</v>
      </c>
      <c r="AJ76" s="20">
        <f>SUM(Q76:AE76)</f>
        <v>995037</v>
      </c>
      <c r="AL76" s="59">
        <f t="shared" si="0"/>
        <v>1318439</v>
      </c>
    </row>
    <row r="77" spans="1:38" ht="11.1" customHeight="1" x14ac:dyDescent="0.2">
      <c r="A77" s="12"/>
      <c r="B77" s="13"/>
      <c r="C77" s="23"/>
      <c r="D77" s="24"/>
      <c r="E77" s="24"/>
      <c r="F77" s="15"/>
      <c r="G77" s="24"/>
      <c r="H77" s="24"/>
      <c r="I77" s="15"/>
      <c r="J77" s="24"/>
      <c r="K77" s="24"/>
      <c r="L77" s="15"/>
      <c r="M77" s="24"/>
      <c r="N77" s="24"/>
      <c r="O77" s="15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47"/>
      <c r="AG77" s="20"/>
      <c r="AH77" s="20"/>
      <c r="AI77" s="20"/>
      <c r="AJ77" s="20"/>
      <c r="AL77" s="59"/>
    </row>
    <row r="78" spans="1:38" ht="11.1" customHeight="1" x14ac:dyDescent="0.2">
      <c r="A78" s="12"/>
      <c r="B78" s="13"/>
      <c r="C78" s="23" t="s">
        <v>34</v>
      </c>
      <c r="D78" s="24">
        <v>0</v>
      </c>
      <c r="E78" s="24">
        <v>295640</v>
      </c>
      <c r="F78" s="15">
        <f>+F79+F80+F81</f>
        <v>295640</v>
      </c>
      <c r="G78" s="24">
        <v>0</v>
      </c>
      <c r="H78" s="24">
        <v>0</v>
      </c>
      <c r="I78" s="15">
        <f>+I79+I80+I81</f>
        <v>0</v>
      </c>
      <c r="J78" s="24">
        <v>0</v>
      </c>
      <c r="K78" s="24">
        <v>0</v>
      </c>
      <c r="L78" s="15">
        <f>+L79+L80+L81</f>
        <v>0</v>
      </c>
      <c r="M78" s="24">
        <v>0</v>
      </c>
      <c r="N78" s="24">
        <v>0</v>
      </c>
      <c r="O78" s="15">
        <f>+O79+O80+O81</f>
        <v>0</v>
      </c>
      <c r="P78" s="24">
        <v>0</v>
      </c>
      <c r="Q78" s="24">
        <v>0</v>
      </c>
      <c r="R78" s="24">
        <v>103649</v>
      </c>
      <c r="S78" s="24">
        <v>2000</v>
      </c>
      <c r="T78" s="24">
        <v>0</v>
      </c>
      <c r="U78" s="24">
        <v>13973</v>
      </c>
      <c r="V78" s="24">
        <v>0</v>
      </c>
      <c r="W78" s="24">
        <v>599625</v>
      </c>
      <c r="X78" s="24">
        <v>0</v>
      </c>
      <c r="Y78" s="24">
        <v>0</v>
      </c>
      <c r="Z78" s="24">
        <v>23300</v>
      </c>
      <c r="AA78" s="24">
        <v>0</v>
      </c>
      <c r="AB78" s="24">
        <v>41330</v>
      </c>
      <c r="AC78" s="24">
        <v>24495</v>
      </c>
      <c r="AD78" s="24">
        <v>0</v>
      </c>
      <c r="AE78" s="24">
        <v>0</v>
      </c>
      <c r="AF78" s="47"/>
      <c r="AG78" s="20">
        <f>+F78</f>
        <v>295640</v>
      </c>
      <c r="AH78" s="20">
        <f>+I78+L78</f>
        <v>0</v>
      </c>
      <c r="AI78" s="20">
        <f>+O78+P78</f>
        <v>0</v>
      </c>
      <c r="AJ78" s="20">
        <f>SUM(Q78:AE78)</f>
        <v>808372</v>
      </c>
      <c r="AL78" s="59">
        <f t="shared" ref="AL78:AL101" si="1">SUM(AG78:AJ78)</f>
        <v>1104012</v>
      </c>
    </row>
    <row r="79" spans="1:38" ht="11.1" customHeight="1" x14ac:dyDescent="0.2">
      <c r="A79" s="12"/>
      <c r="B79" s="13"/>
      <c r="C79" s="23" t="s">
        <v>29</v>
      </c>
      <c r="D79" s="24">
        <v>0</v>
      </c>
      <c r="E79" s="24">
        <v>103012</v>
      </c>
      <c r="F79" s="15">
        <f>+E79+D79</f>
        <v>103012</v>
      </c>
      <c r="G79" s="24">
        <v>0</v>
      </c>
      <c r="H79" s="24">
        <v>0</v>
      </c>
      <c r="I79" s="15">
        <f>+H79+G79</f>
        <v>0</v>
      </c>
      <c r="J79" s="24">
        <v>0</v>
      </c>
      <c r="K79" s="24">
        <v>0</v>
      </c>
      <c r="L79" s="15">
        <f>+K79+J79</f>
        <v>0</v>
      </c>
      <c r="M79" s="24">
        <v>0</v>
      </c>
      <c r="N79" s="24">
        <v>0</v>
      </c>
      <c r="O79" s="15">
        <f>+N79+M79</f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13973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47"/>
      <c r="AG79" s="20">
        <f>+F79</f>
        <v>103012</v>
      </c>
      <c r="AH79" s="20">
        <f>+I79+L79</f>
        <v>0</v>
      </c>
      <c r="AI79" s="20">
        <f>+O79+P79</f>
        <v>0</v>
      </c>
      <c r="AJ79" s="20">
        <f>SUM(Q79:AE79)</f>
        <v>13973</v>
      </c>
      <c r="AL79" s="59">
        <f t="shared" si="1"/>
        <v>116985</v>
      </c>
    </row>
    <row r="80" spans="1:38" ht="11.1" customHeight="1" x14ac:dyDescent="0.2">
      <c r="A80" s="12"/>
      <c r="B80" s="13"/>
      <c r="C80" s="23" t="s">
        <v>30</v>
      </c>
      <c r="D80" s="24">
        <v>0</v>
      </c>
      <c r="E80" s="24">
        <v>192628</v>
      </c>
      <c r="F80" s="15">
        <f>+E80+D80</f>
        <v>192628</v>
      </c>
      <c r="G80" s="24">
        <v>0</v>
      </c>
      <c r="H80" s="24">
        <v>0</v>
      </c>
      <c r="I80" s="15">
        <f>+H80+G80</f>
        <v>0</v>
      </c>
      <c r="J80" s="24">
        <v>0</v>
      </c>
      <c r="K80" s="24">
        <v>0</v>
      </c>
      <c r="L80" s="15">
        <f>+K80+J80</f>
        <v>0</v>
      </c>
      <c r="M80" s="24">
        <v>0</v>
      </c>
      <c r="N80" s="24">
        <v>0</v>
      </c>
      <c r="O80" s="15">
        <f>+N80+M80</f>
        <v>0</v>
      </c>
      <c r="P80" s="24">
        <v>0</v>
      </c>
      <c r="Q80" s="24">
        <v>0</v>
      </c>
      <c r="R80" s="24">
        <v>103649</v>
      </c>
      <c r="S80" s="24">
        <v>2000</v>
      </c>
      <c r="T80" s="24">
        <v>0</v>
      </c>
      <c r="U80" s="24">
        <v>0</v>
      </c>
      <c r="V80" s="24">
        <v>0</v>
      </c>
      <c r="W80" s="24">
        <v>599625</v>
      </c>
      <c r="X80" s="24">
        <v>0</v>
      </c>
      <c r="Y80" s="24">
        <v>0</v>
      </c>
      <c r="Z80" s="24">
        <v>23300</v>
      </c>
      <c r="AA80" s="24">
        <v>0</v>
      </c>
      <c r="AB80" s="24">
        <v>41330</v>
      </c>
      <c r="AC80" s="24">
        <v>24495</v>
      </c>
      <c r="AD80" s="24">
        <v>0</v>
      </c>
      <c r="AE80" s="24">
        <v>0</v>
      </c>
      <c r="AF80" s="47"/>
      <c r="AG80" s="20">
        <f>+F80</f>
        <v>192628</v>
      </c>
      <c r="AH80" s="20">
        <f>+I80+L80</f>
        <v>0</v>
      </c>
      <c r="AI80" s="20">
        <f>+O80+P80</f>
        <v>0</v>
      </c>
      <c r="AJ80" s="20">
        <f>SUM(Q80:AE80)</f>
        <v>794399</v>
      </c>
      <c r="AL80" s="59">
        <f t="shared" si="1"/>
        <v>987027</v>
      </c>
    </row>
    <row r="81" spans="1:38" ht="11.1" customHeight="1" x14ac:dyDescent="0.2">
      <c r="A81" s="12"/>
      <c r="B81" s="13"/>
      <c r="C81" s="23" t="s">
        <v>31</v>
      </c>
      <c r="D81" s="24">
        <v>0</v>
      </c>
      <c r="E81" s="24">
        <v>0</v>
      </c>
      <c r="F81" s="15">
        <f>+E81+D81</f>
        <v>0</v>
      </c>
      <c r="G81" s="24">
        <v>0</v>
      </c>
      <c r="H81" s="24">
        <v>0</v>
      </c>
      <c r="I81" s="15">
        <f>+H81+G81</f>
        <v>0</v>
      </c>
      <c r="J81" s="24">
        <v>0</v>
      </c>
      <c r="K81" s="24">
        <v>0</v>
      </c>
      <c r="L81" s="15">
        <f>+K81+J81</f>
        <v>0</v>
      </c>
      <c r="M81" s="24">
        <v>0</v>
      </c>
      <c r="N81" s="24">
        <v>0</v>
      </c>
      <c r="O81" s="15">
        <f>+N81+M81</f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47"/>
      <c r="AG81" s="20">
        <f>+F81</f>
        <v>0</v>
      </c>
      <c r="AH81" s="20">
        <f>+I81+L81</f>
        <v>0</v>
      </c>
      <c r="AI81" s="20">
        <f>+O81+P81</f>
        <v>0</v>
      </c>
      <c r="AJ81" s="20">
        <f>SUM(Q81:AE81)</f>
        <v>0</v>
      </c>
      <c r="AL81" s="59">
        <f t="shared" si="1"/>
        <v>0</v>
      </c>
    </row>
    <row r="82" spans="1:38" s="61" customFormat="1" ht="11.1" customHeight="1" x14ac:dyDescent="0.2">
      <c r="A82" s="49"/>
      <c r="B82" s="50"/>
      <c r="C82" s="51"/>
      <c r="D82" s="24"/>
      <c r="E82" s="24"/>
      <c r="F82" s="52"/>
      <c r="G82" s="24"/>
      <c r="H82" s="24"/>
      <c r="I82" s="52"/>
      <c r="J82" s="24"/>
      <c r="K82" s="24"/>
      <c r="L82" s="52"/>
      <c r="M82" s="24"/>
      <c r="N82" s="24"/>
      <c r="O82" s="52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4"/>
      <c r="AG82" s="20"/>
      <c r="AH82" s="20"/>
      <c r="AI82" s="20"/>
      <c r="AJ82" s="20"/>
      <c r="AL82" s="59"/>
    </row>
    <row r="83" spans="1:38" ht="11.1" customHeight="1" x14ac:dyDescent="0.2">
      <c r="A83" s="12"/>
      <c r="B83" s="13"/>
      <c r="C83" s="23" t="s">
        <v>35</v>
      </c>
      <c r="D83" s="24">
        <v>0</v>
      </c>
      <c r="E83" s="24">
        <v>27762</v>
      </c>
      <c r="F83" s="15">
        <f>+F84+F85+F86</f>
        <v>27762</v>
      </c>
      <c r="G83" s="24">
        <v>0</v>
      </c>
      <c r="H83" s="24">
        <v>0</v>
      </c>
      <c r="I83" s="15">
        <f>+I84+I85+I86</f>
        <v>0</v>
      </c>
      <c r="J83" s="24">
        <v>0</v>
      </c>
      <c r="K83" s="24">
        <v>0</v>
      </c>
      <c r="L83" s="15">
        <f>+L84+L85+L86</f>
        <v>0</v>
      </c>
      <c r="M83" s="24">
        <v>0</v>
      </c>
      <c r="N83" s="24">
        <v>0</v>
      </c>
      <c r="O83" s="15">
        <f>+O84+O85+O86</f>
        <v>0</v>
      </c>
      <c r="P83" s="24">
        <v>0</v>
      </c>
      <c r="Q83" s="24">
        <v>0</v>
      </c>
      <c r="R83" s="24">
        <v>0</v>
      </c>
      <c r="S83" s="24">
        <v>6100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59600</v>
      </c>
      <c r="AA83" s="24">
        <v>0</v>
      </c>
      <c r="AB83" s="24">
        <v>120965</v>
      </c>
      <c r="AC83" s="24">
        <v>0</v>
      </c>
      <c r="AD83" s="24">
        <v>0</v>
      </c>
      <c r="AE83" s="24">
        <v>0</v>
      </c>
      <c r="AF83" s="47"/>
      <c r="AG83" s="20">
        <f>+F83</f>
        <v>27762</v>
      </c>
      <c r="AH83" s="20">
        <f>+I83+L83</f>
        <v>0</v>
      </c>
      <c r="AI83" s="20">
        <f>+O83+P83</f>
        <v>0</v>
      </c>
      <c r="AJ83" s="20">
        <f>SUM(Q83:AE83)</f>
        <v>186665</v>
      </c>
      <c r="AL83" s="59">
        <f t="shared" si="1"/>
        <v>214427</v>
      </c>
    </row>
    <row r="84" spans="1:38" ht="11.1" customHeight="1" x14ac:dyDescent="0.2">
      <c r="A84" s="12"/>
      <c r="B84" s="13"/>
      <c r="C84" s="23" t="s">
        <v>29</v>
      </c>
      <c r="D84" s="24">
        <v>0</v>
      </c>
      <c r="E84" s="24">
        <v>0</v>
      </c>
      <c r="F84" s="15">
        <f>+E84+D84</f>
        <v>0</v>
      </c>
      <c r="G84" s="24">
        <v>0</v>
      </c>
      <c r="H84" s="24">
        <v>0</v>
      </c>
      <c r="I84" s="15">
        <f>+H84+G84</f>
        <v>0</v>
      </c>
      <c r="J84" s="24">
        <v>0</v>
      </c>
      <c r="K84" s="24">
        <v>0</v>
      </c>
      <c r="L84" s="15">
        <f>+K84+J84</f>
        <v>0</v>
      </c>
      <c r="M84" s="24">
        <v>0</v>
      </c>
      <c r="N84" s="24">
        <v>0</v>
      </c>
      <c r="O84" s="15">
        <f>+N84+M84</f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47"/>
      <c r="AG84" s="20">
        <f>+F84</f>
        <v>0</v>
      </c>
      <c r="AH84" s="20">
        <f>+I84+L84</f>
        <v>0</v>
      </c>
      <c r="AI84" s="20">
        <f>+O84+P84</f>
        <v>0</v>
      </c>
      <c r="AJ84" s="20">
        <f>SUM(Q84:AE84)</f>
        <v>0</v>
      </c>
      <c r="AL84" s="59">
        <f t="shared" si="1"/>
        <v>0</v>
      </c>
    </row>
    <row r="85" spans="1:38" ht="11.1" customHeight="1" x14ac:dyDescent="0.2">
      <c r="A85" s="12"/>
      <c r="B85" s="13"/>
      <c r="C85" s="23" t="s">
        <v>30</v>
      </c>
      <c r="D85" s="24">
        <v>0</v>
      </c>
      <c r="E85" s="24">
        <v>27762</v>
      </c>
      <c r="F85" s="15">
        <f>+E85+D85</f>
        <v>27762</v>
      </c>
      <c r="G85" s="24">
        <v>0</v>
      </c>
      <c r="H85" s="24">
        <v>0</v>
      </c>
      <c r="I85" s="15">
        <f>+H85+G85</f>
        <v>0</v>
      </c>
      <c r="J85" s="24">
        <v>0</v>
      </c>
      <c r="K85" s="24">
        <v>0</v>
      </c>
      <c r="L85" s="15">
        <f>+K85+J85</f>
        <v>0</v>
      </c>
      <c r="M85" s="24">
        <v>0</v>
      </c>
      <c r="N85" s="24">
        <v>0</v>
      </c>
      <c r="O85" s="15">
        <f>+N85+M85</f>
        <v>0</v>
      </c>
      <c r="P85" s="24">
        <v>0</v>
      </c>
      <c r="Q85" s="24">
        <v>0</v>
      </c>
      <c r="R85" s="24">
        <v>0</v>
      </c>
      <c r="S85" s="24">
        <v>6100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59600</v>
      </c>
      <c r="AA85" s="24">
        <v>0</v>
      </c>
      <c r="AB85" s="24">
        <v>120965</v>
      </c>
      <c r="AC85" s="24">
        <v>0</v>
      </c>
      <c r="AD85" s="24">
        <v>0</v>
      </c>
      <c r="AE85" s="24">
        <v>0</v>
      </c>
      <c r="AF85" s="47"/>
      <c r="AG85" s="20">
        <f>+F85</f>
        <v>27762</v>
      </c>
      <c r="AH85" s="20">
        <f>+I85+L85</f>
        <v>0</v>
      </c>
      <c r="AI85" s="20">
        <f>+O85+P85</f>
        <v>0</v>
      </c>
      <c r="AJ85" s="20">
        <f>SUM(Q85:AE85)</f>
        <v>186665</v>
      </c>
      <c r="AL85" s="59">
        <f t="shared" si="1"/>
        <v>214427</v>
      </c>
    </row>
    <row r="86" spans="1:38" ht="11.1" customHeight="1" x14ac:dyDescent="0.2">
      <c r="A86" s="12"/>
      <c r="B86" s="13"/>
      <c r="C86" s="23" t="s">
        <v>31</v>
      </c>
      <c r="D86" s="24">
        <v>0</v>
      </c>
      <c r="E86" s="24">
        <v>0</v>
      </c>
      <c r="F86" s="15">
        <f>+E86+D86</f>
        <v>0</v>
      </c>
      <c r="G86" s="24">
        <v>0</v>
      </c>
      <c r="H86" s="24">
        <v>0</v>
      </c>
      <c r="I86" s="15">
        <f>+H86+G86</f>
        <v>0</v>
      </c>
      <c r="J86" s="24">
        <v>0</v>
      </c>
      <c r="K86" s="24">
        <v>0</v>
      </c>
      <c r="L86" s="15">
        <f>+K86+J86</f>
        <v>0</v>
      </c>
      <c r="M86" s="24">
        <v>0</v>
      </c>
      <c r="N86" s="24">
        <v>0</v>
      </c>
      <c r="O86" s="15">
        <f>+N86+M86</f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47"/>
      <c r="AG86" s="20">
        <f>+F86</f>
        <v>0</v>
      </c>
      <c r="AH86" s="20">
        <f>+I86+L86</f>
        <v>0</v>
      </c>
      <c r="AI86" s="20">
        <f>+O86+P86</f>
        <v>0</v>
      </c>
      <c r="AJ86" s="20">
        <f>SUM(Q86:AE86)</f>
        <v>0</v>
      </c>
      <c r="AL86" s="59">
        <f t="shared" si="1"/>
        <v>0</v>
      </c>
    </row>
    <row r="87" spans="1:38" ht="11.1" customHeight="1" x14ac:dyDescent="0.2">
      <c r="A87" s="12"/>
      <c r="B87" s="13"/>
      <c r="C87" s="23"/>
      <c r="D87" s="24"/>
      <c r="E87" s="24"/>
      <c r="F87" s="15"/>
      <c r="G87" s="24"/>
      <c r="H87" s="24"/>
      <c r="I87" s="15"/>
      <c r="J87" s="24"/>
      <c r="K87" s="24"/>
      <c r="L87" s="15"/>
      <c r="M87" s="24"/>
      <c r="N87" s="24"/>
      <c r="O87" s="15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47"/>
      <c r="AG87" s="20"/>
      <c r="AH87" s="20"/>
      <c r="AI87" s="20"/>
      <c r="AJ87" s="20"/>
      <c r="AL87" s="59"/>
    </row>
    <row r="88" spans="1:38" ht="11.1" customHeight="1" x14ac:dyDescent="0.2">
      <c r="A88" s="12"/>
      <c r="B88" s="13"/>
      <c r="C88" s="23" t="s">
        <v>36</v>
      </c>
      <c r="D88" s="24">
        <v>0</v>
      </c>
      <c r="E88" s="24">
        <v>0</v>
      </c>
      <c r="F88" s="15">
        <f>+F89+F93</f>
        <v>0</v>
      </c>
      <c r="G88" s="24">
        <v>0</v>
      </c>
      <c r="H88" s="24">
        <v>0</v>
      </c>
      <c r="I88" s="15">
        <f>+I89+I93</f>
        <v>0</v>
      </c>
      <c r="J88" s="24">
        <v>0</v>
      </c>
      <c r="K88" s="24">
        <v>0</v>
      </c>
      <c r="L88" s="15">
        <f>+L89+L93</f>
        <v>0</v>
      </c>
      <c r="M88" s="24">
        <v>0</v>
      </c>
      <c r="N88" s="24">
        <v>0</v>
      </c>
      <c r="O88" s="15">
        <f>+O89+O93</f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0</v>
      </c>
      <c r="AF88" s="47"/>
      <c r="AG88" s="20">
        <f>+F88</f>
        <v>0</v>
      </c>
      <c r="AH88" s="20">
        <f>+I88+L88</f>
        <v>0</v>
      </c>
      <c r="AI88" s="20">
        <f>+O88+P88</f>
        <v>0</v>
      </c>
      <c r="AJ88" s="20">
        <f>SUM(Q88:AE88)</f>
        <v>0</v>
      </c>
      <c r="AL88" s="59">
        <f t="shared" si="1"/>
        <v>0</v>
      </c>
    </row>
    <row r="89" spans="1:38" ht="11.1" customHeight="1" x14ac:dyDescent="0.2">
      <c r="A89" s="12"/>
      <c r="B89" s="13"/>
      <c r="C89" s="23" t="s">
        <v>37</v>
      </c>
      <c r="D89" s="24">
        <v>0</v>
      </c>
      <c r="E89" s="24">
        <v>0</v>
      </c>
      <c r="F89" s="15">
        <f>+F90+F91</f>
        <v>0</v>
      </c>
      <c r="G89" s="24">
        <v>0</v>
      </c>
      <c r="H89" s="24">
        <v>0</v>
      </c>
      <c r="I89" s="15">
        <f>+I90+I91</f>
        <v>0</v>
      </c>
      <c r="J89" s="24">
        <v>0</v>
      </c>
      <c r="K89" s="24">
        <v>0</v>
      </c>
      <c r="L89" s="15">
        <f>+L90+L91</f>
        <v>0</v>
      </c>
      <c r="M89" s="24">
        <v>0</v>
      </c>
      <c r="N89" s="24">
        <v>0</v>
      </c>
      <c r="O89" s="15">
        <f>+O90+O91</f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47"/>
      <c r="AG89" s="20">
        <f>+F89</f>
        <v>0</v>
      </c>
      <c r="AH89" s="20">
        <f>+I89+L89</f>
        <v>0</v>
      </c>
      <c r="AI89" s="20">
        <f>+O89+P89</f>
        <v>0</v>
      </c>
      <c r="AJ89" s="20">
        <f>SUM(Q89:AE89)</f>
        <v>0</v>
      </c>
      <c r="AL89" s="59">
        <f t="shared" si="1"/>
        <v>0</v>
      </c>
    </row>
    <row r="90" spans="1:38" ht="11.1" customHeight="1" x14ac:dyDescent="0.2">
      <c r="A90" s="12"/>
      <c r="B90" s="13"/>
      <c r="C90" s="23" t="s">
        <v>38</v>
      </c>
      <c r="D90" s="24">
        <v>0</v>
      </c>
      <c r="E90" s="24">
        <v>0</v>
      </c>
      <c r="F90" s="15">
        <f>+E90+D90</f>
        <v>0</v>
      </c>
      <c r="G90" s="24">
        <v>0</v>
      </c>
      <c r="H90" s="24">
        <v>0</v>
      </c>
      <c r="I90" s="15">
        <f>+H90+G90</f>
        <v>0</v>
      </c>
      <c r="J90" s="24">
        <v>0</v>
      </c>
      <c r="K90" s="24">
        <v>0</v>
      </c>
      <c r="L90" s="15">
        <f>+K90+J90</f>
        <v>0</v>
      </c>
      <c r="M90" s="24">
        <v>0</v>
      </c>
      <c r="N90" s="24">
        <v>0</v>
      </c>
      <c r="O90" s="15">
        <f>+N90+M90</f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0</v>
      </c>
      <c r="AE90" s="24">
        <v>0</v>
      </c>
      <c r="AF90" s="47"/>
      <c r="AG90" s="20">
        <f>+F90</f>
        <v>0</v>
      </c>
      <c r="AH90" s="20">
        <f>+I90+L90</f>
        <v>0</v>
      </c>
      <c r="AI90" s="20">
        <f>+O90+P90</f>
        <v>0</v>
      </c>
      <c r="AJ90" s="20">
        <f>SUM(Q90:AE90)</f>
        <v>0</v>
      </c>
      <c r="AL90" s="59">
        <f t="shared" si="1"/>
        <v>0</v>
      </c>
    </row>
    <row r="91" spans="1:38" ht="11.1" customHeight="1" x14ac:dyDescent="0.2">
      <c r="A91" s="12"/>
      <c r="B91" s="13"/>
      <c r="C91" s="23" t="s">
        <v>39</v>
      </c>
      <c r="D91" s="24">
        <v>0</v>
      </c>
      <c r="E91" s="24">
        <v>0</v>
      </c>
      <c r="F91" s="15">
        <f>+E91+D91</f>
        <v>0</v>
      </c>
      <c r="G91" s="24">
        <v>0</v>
      </c>
      <c r="H91" s="24">
        <v>0</v>
      </c>
      <c r="I91" s="15">
        <f>+H91+G91</f>
        <v>0</v>
      </c>
      <c r="J91" s="24">
        <v>0</v>
      </c>
      <c r="K91" s="24">
        <v>0</v>
      </c>
      <c r="L91" s="15">
        <f>+K91+J91</f>
        <v>0</v>
      </c>
      <c r="M91" s="24">
        <v>0</v>
      </c>
      <c r="N91" s="24">
        <v>0</v>
      </c>
      <c r="O91" s="15">
        <f>+N91+M91</f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47"/>
      <c r="AG91" s="20">
        <f>+F91</f>
        <v>0</v>
      </c>
      <c r="AH91" s="20">
        <f>+I91+L91</f>
        <v>0</v>
      </c>
      <c r="AI91" s="20">
        <f>+O91+P91</f>
        <v>0</v>
      </c>
      <c r="AJ91" s="20">
        <f>SUM(Q91:AE91)</f>
        <v>0</v>
      </c>
      <c r="AL91" s="59">
        <f t="shared" si="1"/>
        <v>0</v>
      </c>
    </row>
    <row r="92" spans="1:38" ht="11.1" customHeight="1" x14ac:dyDescent="0.2">
      <c r="A92" s="12"/>
      <c r="B92" s="13"/>
      <c r="C92" s="23"/>
      <c r="D92" s="24"/>
      <c r="E92" s="24"/>
      <c r="F92" s="15"/>
      <c r="G92" s="24"/>
      <c r="H92" s="24"/>
      <c r="I92" s="15"/>
      <c r="J92" s="24"/>
      <c r="K92" s="24"/>
      <c r="L92" s="15"/>
      <c r="M92" s="24"/>
      <c r="N92" s="24"/>
      <c r="O92" s="15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47"/>
      <c r="AG92" s="20"/>
      <c r="AH92" s="20"/>
      <c r="AI92" s="20"/>
      <c r="AJ92" s="20"/>
      <c r="AL92" s="59"/>
    </row>
    <row r="93" spans="1:38" ht="11.1" customHeight="1" x14ac:dyDescent="0.2">
      <c r="A93" s="12"/>
      <c r="B93" s="13"/>
      <c r="C93" s="23" t="s">
        <v>40</v>
      </c>
      <c r="D93" s="24">
        <v>0</v>
      </c>
      <c r="E93" s="24">
        <v>0</v>
      </c>
      <c r="F93" s="15">
        <f>+F94+F95</f>
        <v>0</v>
      </c>
      <c r="G93" s="24">
        <v>0</v>
      </c>
      <c r="H93" s="24">
        <v>0</v>
      </c>
      <c r="I93" s="15">
        <f>+I94+I95</f>
        <v>0</v>
      </c>
      <c r="J93" s="24">
        <v>0</v>
      </c>
      <c r="K93" s="24">
        <v>0</v>
      </c>
      <c r="L93" s="15">
        <f>+L94+L95</f>
        <v>0</v>
      </c>
      <c r="M93" s="24">
        <v>0</v>
      </c>
      <c r="N93" s="24">
        <v>0</v>
      </c>
      <c r="O93" s="15">
        <f>+O94+O95</f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47"/>
      <c r="AG93" s="20">
        <f>+F93</f>
        <v>0</v>
      </c>
      <c r="AH93" s="20">
        <f>+I93+L93</f>
        <v>0</v>
      </c>
      <c r="AI93" s="20">
        <f>+O93+P93</f>
        <v>0</v>
      </c>
      <c r="AJ93" s="20">
        <f>SUM(Q93:AE93)</f>
        <v>0</v>
      </c>
      <c r="AL93" s="59">
        <f t="shared" si="1"/>
        <v>0</v>
      </c>
    </row>
    <row r="94" spans="1:38" ht="11.1" customHeight="1" x14ac:dyDescent="0.2">
      <c r="A94" s="12"/>
      <c r="B94" s="13"/>
      <c r="C94" s="23" t="s">
        <v>38</v>
      </c>
      <c r="D94" s="24">
        <v>0</v>
      </c>
      <c r="E94" s="24">
        <v>0</v>
      </c>
      <c r="F94" s="15">
        <f>+E94+D94</f>
        <v>0</v>
      </c>
      <c r="G94" s="24">
        <v>0</v>
      </c>
      <c r="H94" s="24">
        <v>0</v>
      </c>
      <c r="I94" s="15">
        <f>+H94+G94</f>
        <v>0</v>
      </c>
      <c r="J94" s="24">
        <v>0</v>
      </c>
      <c r="K94" s="24">
        <v>0</v>
      </c>
      <c r="L94" s="15">
        <f>+K94+J94</f>
        <v>0</v>
      </c>
      <c r="M94" s="24">
        <v>0</v>
      </c>
      <c r="N94" s="24">
        <v>0</v>
      </c>
      <c r="O94" s="15">
        <f>+N94+M94</f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47"/>
      <c r="AG94" s="20">
        <f>+F94</f>
        <v>0</v>
      </c>
      <c r="AH94" s="20">
        <f>+I94+L94</f>
        <v>0</v>
      </c>
      <c r="AI94" s="20">
        <f>+O94+P94</f>
        <v>0</v>
      </c>
      <c r="AJ94" s="20">
        <f>SUM(Q94:AE94)</f>
        <v>0</v>
      </c>
      <c r="AL94" s="59">
        <f t="shared" si="1"/>
        <v>0</v>
      </c>
    </row>
    <row r="95" spans="1:38" ht="11.1" customHeight="1" x14ac:dyDescent="0.2">
      <c r="A95" s="12"/>
      <c r="B95" s="13"/>
      <c r="C95" s="23" t="s">
        <v>39</v>
      </c>
      <c r="D95" s="24">
        <v>0</v>
      </c>
      <c r="E95" s="24">
        <v>0</v>
      </c>
      <c r="F95" s="15">
        <f>+E95+D95</f>
        <v>0</v>
      </c>
      <c r="G95" s="24">
        <v>0</v>
      </c>
      <c r="H95" s="24">
        <v>0</v>
      </c>
      <c r="I95" s="15">
        <f>+H95+G95</f>
        <v>0</v>
      </c>
      <c r="J95" s="24">
        <v>0</v>
      </c>
      <c r="K95" s="24">
        <v>0</v>
      </c>
      <c r="L95" s="15">
        <f>+K95+J95</f>
        <v>0</v>
      </c>
      <c r="M95" s="24">
        <v>0</v>
      </c>
      <c r="N95" s="24">
        <v>0</v>
      </c>
      <c r="O95" s="15">
        <f>+N95+M95</f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47"/>
      <c r="AG95" s="20">
        <f>+F95</f>
        <v>0</v>
      </c>
      <c r="AH95" s="20">
        <f>+I95+L95</f>
        <v>0</v>
      </c>
      <c r="AI95" s="20">
        <f>+O95+P95</f>
        <v>0</v>
      </c>
      <c r="AJ95" s="20">
        <f>SUM(Q95:AE95)</f>
        <v>0</v>
      </c>
      <c r="AL95" s="59">
        <f t="shared" si="1"/>
        <v>0</v>
      </c>
    </row>
    <row r="96" spans="1:38" ht="11.1" customHeight="1" x14ac:dyDescent="0.2">
      <c r="A96" s="12"/>
      <c r="B96" s="13"/>
      <c r="C96" s="23"/>
      <c r="D96" s="24"/>
      <c r="E96" s="24"/>
      <c r="F96" s="15"/>
      <c r="G96" s="24"/>
      <c r="H96" s="24"/>
      <c r="I96" s="15"/>
      <c r="J96" s="24"/>
      <c r="K96" s="24"/>
      <c r="L96" s="15"/>
      <c r="M96" s="24"/>
      <c r="N96" s="24"/>
      <c r="O96" s="15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47"/>
      <c r="AG96" s="20"/>
      <c r="AH96" s="20"/>
      <c r="AI96" s="20"/>
      <c r="AJ96" s="20"/>
      <c r="AL96" s="59"/>
    </row>
    <row r="97" spans="1:38" ht="11.1" customHeight="1" x14ac:dyDescent="0.2">
      <c r="A97" s="12"/>
      <c r="B97" s="13"/>
      <c r="C97" s="23" t="s">
        <v>43</v>
      </c>
      <c r="D97" s="24">
        <v>0</v>
      </c>
      <c r="E97" s="24">
        <v>0</v>
      </c>
      <c r="F97" s="15">
        <v>0</v>
      </c>
      <c r="G97" s="24">
        <v>0</v>
      </c>
      <c r="H97" s="24">
        <v>0</v>
      </c>
      <c r="I97" s="15">
        <v>0</v>
      </c>
      <c r="J97" s="24">
        <v>0</v>
      </c>
      <c r="K97" s="24">
        <v>0</v>
      </c>
      <c r="L97" s="15">
        <v>0</v>
      </c>
      <c r="M97" s="24">
        <v>0</v>
      </c>
      <c r="N97" s="24">
        <v>0</v>
      </c>
      <c r="O97" s="15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47"/>
      <c r="AG97" s="20">
        <f>+F97</f>
        <v>0</v>
      </c>
      <c r="AH97" s="20">
        <f>+I97+L97</f>
        <v>0</v>
      </c>
      <c r="AI97" s="20">
        <f>+O97+P97</f>
        <v>0</v>
      </c>
      <c r="AJ97" s="20">
        <f>SUM(Q97:AE97)</f>
        <v>0</v>
      </c>
      <c r="AL97" s="59">
        <f t="shared" si="1"/>
        <v>0</v>
      </c>
    </row>
    <row r="98" spans="1:38" ht="11.1" customHeight="1" x14ac:dyDescent="0.2">
      <c r="A98" s="12"/>
      <c r="B98" s="13"/>
      <c r="C98" s="23"/>
      <c r="D98" s="24"/>
      <c r="E98" s="24"/>
      <c r="F98" s="15"/>
      <c r="G98" s="24"/>
      <c r="H98" s="24"/>
      <c r="I98" s="15"/>
      <c r="J98" s="24"/>
      <c r="K98" s="24"/>
      <c r="L98" s="15"/>
      <c r="M98" s="24"/>
      <c r="N98" s="24"/>
      <c r="O98" s="15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47"/>
      <c r="AG98" s="20"/>
      <c r="AH98" s="20"/>
      <c r="AI98" s="20"/>
      <c r="AJ98" s="20"/>
      <c r="AL98" s="59"/>
    </row>
    <row r="99" spans="1:38" ht="11.1" customHeight="1" x14ac:dyDescent="0.2">
      <c r="A99" s="12"/>
      <c r="B99" s="13" t="s">
        <v>44</v>
      </c>
      <c r="C99" s="23"/>
      <c r="D99" s="24">
        <v>331914</v>
      </c>
      <c r="E99" s="24">
        <v>797786</v>
      </c>
      <c r="F99" s="15">
        <f>+F100+F101</f>
        <v>1129700</v>
      </c>
      <c r="G99" s="24">
        <v>490162</v>
      </c>
      <c r="H99" s="24">
        <v>41539</v>
      </c>
      <c r="I99" s="15">
        <f>+I100+I101</f>
        <v>531701</v>
      </c>
      <c r="J99" s="24">
        <v>451095</v>
      </c>
      <c r="K99" s="24">
        <v>72208</v>
      </c>
      <c r="L99" s="15">
        <f>+L100+L101</f>
        <v>523303</v>
      </c>
      <c r="M99" s="24">
        <v>13654</v>
      </c>
      <c r="N99" s="24">
        <v>0</v>
      </c>
      <c r="O99" s="15">
        <f>+O100+O101</f>
        <v>13654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47"/>
      <c r="AG99" s="20">
        <f>+F99</f>
        <v>1129700</v>
      </c>
      <c r="AH99" s="20">
        <f>+I99+L99</f>
        <v>1055004</v>
      </c>
      <c r="AI99" s="20">
        <f>+O99+P99</f>
        <v>13654</v>
      </c>
      <c r="AJ99" s="20">
        <f>SUM(Q99:AE99)</f>
        <v>0</v>
      </c>
      <c r="AL99" s="59">
        <f t="shared" si="1"/>
        <v>2198358</v>
      </c>
    </row>
    <row r="100" spans="1:38" ht="11.1" customHeight="1" x14ac:dyDescent="0.2">
      <c r="A100" s="12"/>
      <c r="B100" s="13"/>
      <c r="C100" s="23" t="s">
        <v>45</v>
      </c>
      <c r="D100" s="24">
        <v>178256</v>
      </c>
      <c r="E100" s="24">
        <v>411163</v>
      </c>
      <c r="F100" s="15">
        <f>+E100+D100</f>
        <v>589419</v>
      </c>
      <c r="G100" s="24">
        <v>230418</v>
      </c>
      <c r="H100" s="24">
        <v>20521</v>
      </c>
      <c r="I100" s="15">
        <f>+H100+G100</f>
        <v>250939</v>
      </c>
      <c r="J100" s="24">
        <v>262137</v>
      </c>
      <c r="K100" s="24">
        <v>33925</v>
      </c>
      <c r="L100" s="15">
        <f>+K100+J100</f>
        <v>296062</v>
      </c>
      <c r="M100" s="24">
        <v>7860</v>
      </c>
      <c r="N100" s="24">
        <v>0</v>
      </c>
      <c r="O100" s="15">
        <f>+N100+M100</f>
        <v>7860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0</v>
      </c>
      <c r="AE100" s="24">
        <v>0</v>
      </c>
      <c r="AF100" s="47"/>
      <c r="AG100" s="20">
        <f>+F100</f>
        <v>589419</v>
      </c>
      <c r="AH100" s="20">
        <f>+I100+L100</f>
        <v>547001</v>
      </c>
      <c r="AI100" s="20">
        <f>+O100+P100</f>
        <v>7860</v>
      </c>
      <c r="AJ100" s="20">
        <f>SUM(Q100:AE100)</f>
        <v>0</v>
      </c>
      <c r="AL100" s="59">
        <f t="shared" si="1"/>
        <v>1144280</v>
      </c>
    </row>
    <row r="101" spans="1:38" ht="11.1" customHeight="1" x14ac:dyDescent="0.2">
      <c r="A101" s="12"/>
      <c r="B101" s="13"/>
      <c r="C101" s="23" t="s">
        <v>46</v>
      </c>
      <c r="D101" s="24">
        <v>153658</v>
      </c>
      <c r="E101" s="24">
        <v>386623</v>
      </c>
      <c r="F101" s="15">
        <f>+E101+D101</f>
        <v>540281</v>
      </c>
      <c r="G101" s="24">
        <v>259744</v>
      </c>
      <c r="H101" s="24">
        <v>21018</v>
      </c>
      <c r="I101" s="15">
        <f>+H101+G101</f>
        <v>280762</v>
      </c>
      <c r="J101" s="24">
        <v>188958</v>
      </c>
      <c r="K101" s="24">
        <v>38283</v>
      </c>
      <c r="L101" s="15">
        <f>+K101+J101</f>
        <v>227241</v>
      </c>
      <c r="M101" s="24">
        <v>5794</v>
      </c>
      <c r="N101" s="24">
        <v>0</v>
      </c>
      <c r="O101" s="15">
        <f>+N101+M101</f>
        <v>5794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47"/>
      <c r="AG101" s="20">
        <f>+F101</f>
        <v>540281</v>
      </c>
      <c r="AH101" s="20">
        <f>+I101+L101</f>
        <v>508003</v>
      </c>
      <c r="AI101" s="20">
        <f>+O101+P101</f>
        <v>5794</v>
      </c>
      <c r="AJ101" s="20">
        <f>SUM(Q101:AE101)</f>
        <v>0</v>
      </c>
      <c r="AL101" s="59">
        <f t="shared" si="1"/>
        <v>1054078</v>
      </c>
    </row>
    <row r="102" spans="1:38" ht="11.1" customHeight="1" x14ac:dyDescent="0.2">
      <c r="A102" s="16"/>
      <c r="B102" s="17"/>
      <c r="C102" s="25"/>
      <c r="D102" s="60"/>
      <c r="E102" s="60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47"/>
      <c r="AG102" s="20"/>
      <c r="AH102" s="20"/>
      <c r="AI102" s="20"/>
      <c r="AJ102" s="20"/>
      <c r="AL102" s="59"/>
    </row>
    <row r="103" spans="1:38" ht="11.1" customHeight="1" x14ac:dyDescent="0.2">
      <c r="Z103" s="3"/>
      <c r="AF103" s="13"/>
    </row>
    <row r="104" spans="1:38" ht="11.1" customHeight="1" x14ac:dyDescent="0.2">
      <c r="I104" s="19" t="s">
        <v>88</v>
      </c>
      <c r="W104" s="19" t="s">
        <v>89</v>
      </c>
      <c r="AA104" s="48"/>
      <c r="AF104" s="13"/>
    </row>
    <row r="105" spans="1:38" ht="12" x14ac:dyDescent="0.2">
      <c r="AF105" s="13"/>
    </row>
    <row r="106" spans="1:38" ht="12" x14ac:dyDescent="0.2">
      <c r="AF106" s="13"/>
    </row>
    <row r="107" spans="1:38" ht="12" x14ac:dyDescent="0.2">
      <c r="AF107" s="13"/>
    </row>
    <row r="108" spans="1:38" ht="12" x14ac:dyDescent="0.2">
      <c r="AF108" s="13"/>
    </row>
  </sheetData>
  <mergeCells count="6">
    <mergeCell ref="X7:Y7"/>
    <mergeCell ref="M57:P57"/>
    <mergeCell ref="X57:Y57"/>
    <mergeCell ref="I7:J7"/>
    <mergeCell ref="I57:J57"/>
    <mergeCell ref="M7:P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workbookViewId="0"/>
  </sheetViews>
  <sheetFormatPr defaultRowHeight="12.6" customHeight="1" x14ac:dyDescent="0.2"/>
  <cols>
    <col min="1" max="1" width="1.85546875" style="2" customWidth="1"/>
    <col min="2" max="2" width="4.7109375" style="2" customWidth="1"/>
    <col min="3" max="3" width="21" style="2" customWidth="1"/>
    <col min="4" max="4" width="11" style="2" customWidth="1"/>
    <col min="5" max="5" width="9.140625" style="2"/>
    <col min="6" max="6" width="1.85546875" style="2" customWidth="1"/>
    <col min="7" max="7" width="4.7109375" style="2" customWidth="1"/>
    <col min="8" max="8" width="21" style="2" customWidth="1"/>
    <col min="9" max="9" width="11" style="2" customWidth="1"/>
    <col min="10" max="256" width="9.140625" style="2"/>
    <col min="257" max="257" width="1.85546875" style="2" customWidth="1"/>
    <col min="258" max="258" width="4.7109375" style="2" customWidth="1"/>
    <col min="259" max="259" width="21" style="2" customWidth="1"/>
    <col min="260" max="260" width="11" style="2" customWidth="1"/>
    <col min="261" max="261" width="9.140625" style="2"/>
    <col min="262" max="262" width="1.85546875" style="2" customWidth="1"/>
    <col min="263" max="263" width="4.7109375" style="2" customWidth="1"/>
    <col min="264" max="264" width="21" style="2" customWidth="1"/>
    <col min="265" max="265" width="11" style="2" customWidth="1"/>
    <col min="266" max="512" width="9.140625" style="2"/>
    <col min="513" max="513" width="1.85546875" style="2" customWidth="1"/>
    <col min="514" max="514" width="4.7109375" style="2" customWidth="1"/>
    <col min="515" max="515" width="21" style="2" customWidth="1"/>
    <col min="516" max="516" width="11" style="2" customWidth="1"/>
    <col min="517" max="517" width="9.140625" style="2"/>
    <col min="518" max="518" width="1.85546875" style="2" customWidth="1"/>
    <col min="519" max="519" width="4.7109375" style="2" customWidth="1"/>
    <col min="520" max="520" width="21" style="2" customWidth="1"/>
    <col min="521" max="521" width="11" style="2" customWidth="1"/>
    <col min="522" max="768" width="9.140625" style="2"/>
    <col min="769" max="769" width="1.85546875" style="2" customWidth="1"/>
    <col min="770" max="770" width="4.7109375" style="2" customWidth="1"/>
    <col min="771" max="771" width="21" style="2" customWidth="1"/>
    <col min="772" max="772" width="11" style="2" customWidth="1"/>
    <col min="773" max="773" width="9.140625" style="2"/>
    <col min="774" max="774" width="1.85546875" style="2" customWidth="1"/>
    <col min="775" max="775" width="4.7109375" style="2" customWidth="1"/>
    <col min="776" max="776" width="21" style="2" customWidth="1"/>
    <col min="777" max="777" width="11" style="2" customWidth="1"/>
    <col min="778" max="1024" width="9.140625" style="2"/>
    <col min="1025" max="1025" width="1.85546875" style="2" customWidth="1"/>
    <col min="1026" max="1026" width="4.7109375" style="2" customWidth="1"/>
    <col min="1027" max="1027" width="21" style="2" customWidth="1"/>
    <col min="1028" max="1028" width="11" style="2" customWidth="1"/>
    <col min="1029" max="1029" width="9.140625" style="2"/>
    <col min="1030" max="1030" width="1.85546875" style="2" customWidth="1"/>
    <col min="1031" max="1031" width="4.7109375" style="2" customWidth="1"/>
    <col min="1032" max="1032" width="21" style="2" customWidth="1"/>
    <col min="1033" max="1033" width="11" style="2" customWidth="1"/>
    <col min="1034" max="1280" width="9.140625" style="2"/>
    <col min="1281" max="1281" width="1.85546875" style="2" customWidth="1"/>
    <col min="1282" max="1282" width="4.7109375" style="2" customWidth="1"/>
    <col min="1283" max="1283" width="21" style="2" customWidth="1"/>
    <col min="1284" max="1284" width="11" style="2" customWidth="1"/>
    <col min="1285" max="1285" width="9.140625" style="2"/>
    <col min="1286" max="1286" width="1.85546875" style="2" customWidth="1"/>
    <col min="1287" max="1287" width="4.7109375" style="2" customWidth="1"/>
    <col min="1288" max="1288" width="21" style="2" customWidth="1"/>
    <col min="1289" max="1289" width="11" style="2" customWidth="1"/>
    <col min="1290" max="1536" width="9.140625" style="2"/>
    <col min="1537" max="1537" width="1.85546875" style="2" customWidth="1"/>
    <col min="1538" max="1538" width="4.7109375" style="2" customWidth="1"/>
    <col min="1539" max="1539" width="21" style="2" customWidth="1"/>
    <col min="1540" max="1540" width="11" style="2" customWidth="1"/>
    <col min="1541" max="1541" width="9.140625" style="2"/>
    <col min="1542" max="1542" width="1.85546875" style="2" customWidth="1"/>
    <col min="1543" max="1543" width="4.7109375" style="2" customWidth="1"/>
    <col min="1544" max="1544" width="21" style="2" customWidth="1"/>
    <col min="1545" max="1545" width="11" style="2" customWidth="1"/>
    <col min="1546" max="1792" width="9.140625" style="2"/>
    <col min="1793" max="1793" width="1.85546875" style="2" customWidth="1"/>
    <col min="1794" max="1794" width="4.7109375" style="2" customWidth="1"/>
    <col min="1795" max="1795" width="21" style="2" customWidth="1"/>
    <col min="1796" max="1796" width="11" style="2" customWidth="1"/>
    <col min="1797" max="1797" width="9.140625" style="2"/>
    <col min="1798" max="1798" width="1.85546875" style="2" customWidth="1"/>
    <col min="1799" max="1799" width="4.7109375" style="2" customWidth="1"/>
    <col min="1800" max="1800" width="21" style="2" customWidth="1"/>
    <col min="1801" max="1801" width="11" style="2" customWidth="1"/>
    <col min="1802" max="2048" width="9.140625" style="2"/>
    <col min="2049" max="2049" width="1.85546875" style="2" customWidth="1"/>
    <col min="2050" max="2050" width="4.7109375" style="2" customWidth="1"/>
    <col min="2051" max="2051" width="21" style="2" customWidth="1"/>
    <col min="2052" max="2052" width="11" style="2" customWidth="1"/>
    <col min="2053" max="2053" width="9.140625" style="2"/>
    <col min="2054" max="2054" width="1.85546875" style="2" customWidth="1"/>
    <col min="2055" max="2055" width="4.7109375" style="2" customWidth="1"/>
    <col min="2056" max="2056" width="21" style="2" customWidth="1"/>
    <col min="2057" max="2057" width="11" style="2" customWidth="1"/>
    <col min="2058" max="2304" width="9.140625" style="2"/>
    <col min="2305" max="2305" width="1.85546875" style="2" customWidth="1"/>
    <col min="2306" max="2306" width="4.7109375" style="2" customWidth="1"/>
    <col min="2307" max="2307" width="21" style="2" customWidth="1"/>
    <col min="2308" max="2308" width="11" style="2" customWidth="1"/>
    <col min="2309" max="2309" width="9.140625" style="2"/>
    <col min="2310" max="2310" width="1.85546875" style="2" customWidth="1"/>
    <col min="2311" max="2311" width="4.7109375" style="2" customWidth="1"/>
    <col min="2312" max="2312" width="21" style="2" customWidth="1"/>
    <col min="2313" max="2313" width="11" style="2" customWidth="1"/>
    <col min="2314" max="2560" width="9.140625" style="2"/>
    <col min="2561" max="2561" width="1.85546875" style="2" customWidth="1"/>
    <col min="2562" max="2562" width="4.7109375" style="2" customWidth="1"/>
    <col min="2563" max="2563" width="21" style="2" customWidth="1"/>
    <col min="2564" max="2564" width="11" style="2" customWidth="1"/>
    <col min="2565" max="2565" width="9.140625" style="2"/>
    <col min="2566" max="2566" width="1.85546875" style="2" customWidth="1"/>
    <col min="2567" max="2567" width="4.7109375" style="2" customWidth="1"/>
    <col min="2568" max="2568" width="21" style="2" customWidth="1"/>
    <col min="2569" max="2569" width="11" style="2" customWidth="1"/>
    <col min="2570" max="2816" width="9.140625" style="2"/>
    <col min="2817" max="2817" width="1.85546875" style="2" customWidth="1"/>
    <col min="2818" max="2818" width="4.7109375" style="2" customWidth="1"/>
    <col min="2819" max="2819" width="21" style="2" customWidth="1"/>
    <col min="2820" max="2820" width="11" style="2" customWidth="1"/>
    <col min="2821" max="2821" width="9.140625" style="2"/>
    <col min="2822" max="2822" width="1.85546875" style="2" customWidth="1"/>
    <col min="2823" max="2823" width="4.7109375" style="2" customWidth="1"/>
    <col min="2824" max="2824" width="21" style="2" customWidth="1"/>
    <col min="2825" max="2825" width="11" style="2" customWidth="1"/>
    <col min="2826" max="3072" width="9.140625" style="2"/>
    <col min="3073" max="3073" width="1.85546875" style="2" customWidth="1"/>
    <col min="3074" max="3074" width="4.7109375" style="2" customWidth="1"/>
    <col min="3075" max="3075" width="21" style="2" customWidth="1"/>
    <col min="3076" max="3076" width="11" style="2" customWidth="1"/>
    <col min="3077" max="3077" width="9.140625" style="2"/>
    <col min="3078" max="3078" width="1.85546875" style="2" customWidth="1"/>
    <col min="3079" max="3079" width="4.7109375" style="2" customWidth="1"/>
    <col min="3080" max="3080" width="21" style="2" customWidth="1"/>
    <col min="3081" max="3081" width="11" style="2" customWidth="1"/>
    <col min="3082" max="3328" width="9.140625" style="2"/>
    <col min="3329" max="3329" width="1.85546875" style="2" customWidth="1"/>
    <col min="3330" max="3330" width="4.7109375" style="2" customWidth="1"/>
    <col min="3331" max="3331" width="21" style="2" customWidth="1"/>
    <col min="3332" max="3332" width="11" style="2" customWidth="1"/>
    <col min="3333" max="3333" width="9.140625" style="2"/>
    <col min="3334" max="3334" width="1.85546875" style="2" customWidth="1"/>
    <col min="3335" max="3335" width="4.7109375" style="2" customWidth="1"/>
    <col min="3336" max="3336" width="21" style="2" customWidth="1"/>
    <col min="3337" max="3337" width="11" style="2" customWidth="1"/>
    <col min="3338" max="3584" width="9.140625" style="2"/>
    <col min="3585" max="3585" width="1.85546875" style="2" customWidth="1"/>
    <col min="3586" max="3586" width="4.7109375" style="2" customWidth="1"/>
    <col min="3587" max="3587" width="21" style="2" customWidth="1"/>
    <col min="3588" max="3588" width="11" style="2" customWidth="1"/>
    <col min="3589" max="3589" width="9.140625" style="2"/>
    <col min="3590" max="3590" width="1.85546875" style="2" customWidth="1"/>
    <col min="3591" max="3591" width="4.7109375" style="2" customWidth="1"/>
    <col min="3592" max="3592" width="21" style="2" customWidth="1"/>
    <col min="3593" max="3593" width="11" style="2" customWidth="1"/>
    <col min="3594" max="3840" width="9.140625" style="2"/>
    <col min="3841" max="3841" width="1.85546875" style="2" customWidth="1"/>
    <col min="3842" max="3842" width="4.7109375" style="2" customWidth="1"/>
    <col min="3843" max="3843" width="21" style="2" customWidth="1"/>
    <col min="3844" max="3844" width="11" style="2" customWidth="1"/>
    <col min="3845" max="3845" width="9.140625" style="2"/>
    <col min="3846" max="3846" width="1.85546875" style="2" customWidth="1"/>
    <col min="3847" max="3847" width="4.7109375" style="2" customWidth="1"/>
    <col min="3848" max="3848" width="21" style="2" customWidth="1"/>
    <col min="3849" max="3849" width="11" style="2" customWidth="1"/>
    <col min="3850" max="4096" width="9.140625" style="2"/>
    <col min="4097" max="4097" width="1.85546875" style="2" customWidth="1"/>
    <col min="4098" max="4098" width="4.7109375" style="2" customWidth="1"/>
    <col min="4099" max="4099" width="21" style="2" customWidth="1"/>
    <col min="4100" max="4100" width="11" style="2" customWidth="1"/>
    <col min="4101" max="4101" width="9.140625" style="2"/>
    <col min="4102" max="4102" width="1.85546875" style="2" customWidth="1"/>
    <col min="4103" max="4103" width="4.7109375" style="2" customWidth="1"/>
    <col min="4104" max="4104" width="21" style="2" customWidth="1"/>
    <col min="4105" max="4105" width="11" style="2" customWidth="1"/>
    <col min="4106" max="4352" width="9.140625" style="2"/>
    <col min="4353" max="4353" width="1.85546875" style="2" customWidth="1"/>
    <col min="4354" max="4354" width="4.7109375" style="2" customWidth="1"/>
    <col min="4355" max="4355" width="21" style="2" customWidth="1"/>
    <col min="4356" max="4356" width="11" style="2" customWidth="1"/>
    <col min="4357" max="4357" width="9.140625" style="2"/>
    <col min="4358" max="4358" width="1.85546875" style="2" customWidth="1"/>
    <col min="4359" max="4359" width="4.7109375" style="2" customWidth="1"/>
    <col min="4360" max="4360" width="21" style="2" customWidth="1"/>
    <col min="4361" max="4361" width="11" style="2" customWidth="1"/>
    <col min="4362" max="4608" width="9.140625" style="2"/>
    <col min="4609" max="4609" width="1.85546875" style="2" customWidth="1"/>
    <col min="4610" max="4610" width="4.7109375" style="2" customWidth="1"/>
    <col min="4611" max="4611" width="21" style="2" customWidth="1"/>
    <col min="4612" max="4612" width="11" style="2" customWidth="1"/>
    <col min="4613" max="4613" width="9.140625" style="2"/>
    <col min="4614" max="4614" width="1.85546875" style="2" customWidth="1"/>
    <col min="4615" max="4615" width="4.7109375" style="2" customWidth="1"/>
    <col min="4616" max="4616" width="21" style="2" customWidth="1"/>
    <col min="4617" max="4617" width="11" style="2" customWidth="1"/>
    <col min="4618" max="4864" width="9.140625" style="2"/>
    <col min="4865" max="4865" width="1.85546875" style="2" customWidth="1"/>
    <col min="4866" max="4866" width="4.7109375" style="2" customWidth="1"/>
    <col min="4867" max="4867" width="21" style="2" customWidth="1"/>
    <col min="4868" max="4868" width="11" style="2" customWidth="1"/>
    <col min="4869" max="4869" width="9.140625" style="2"/>
    <col min="4870" max="4870" width="1.85546875" style="2" customWidth="1"/>
    <col min="4871" max="4871" width="4.7109375" style="2" customWidth="1"/>
    <col min="4872" max="4872" width="21" style="2" customWidth="1"/>
    <col min="4873" max="4873" width="11" style="2" customWidth="1"/>
    <col min="4874" max="5120" width="9.140625" style="2"/>
    <col min="5121" max="5121" width="1.85546875" style="2" customWidth="1"/>
    <col min="5122" max="5122" width="4.7109375" style="2" customWidth="1"/>
    <col min="5123" max="5123" width="21" style="2" customWidth="1"/>
    <col min="5124" max="5124" width="11" style="2" customWidth="1"/>
    <col min="5125" max="5125" width="9.140625" style="2"/>
    <col min="5126" max="5126" width="1.85546875" style="2" customWidth="1"/>
    <col min="5127" max="5127" width="4.7109375" style="2" customWidth="1"/>
    <col min="5128" max="5128" width="21" style="2" customWidth="1"/>
    <col min="5129" max="5129" width="11" style="2" customWidth="1"/>
    <col min="5130" max="5376" width="9.140625" style="2"/>
    <col min="5377" max="5377" width="1.85546875" style="2" customWidth="1"/>
    <col min="5378" max="5378" width="4.7109375" style="2" customWidth="1"/>
    <col min="5379" max="5379" width="21" style="2" customWidth="1"/>
    <col min="5380" max="5380" width="11" style="2" customWidth="1"/>
    <col min="5381" max="5381" width="9.140625" style="2"/>
    <col min="5382" max="5382" width="1.85546875" style="2" customWidth="1"/>
    <col min="5383" max="5383" width="4.7109375" style="2" customWidth="1"/>
    <col min="5384" max="5384" width="21" style="2" customWidth="1"/>
    <col min="5385" max="5385" width="11" style="2" customWidth="1"/>
    <col min="5386" max="5632" width="9.140625" style="2"/>
    <col min="5633" max="5633" width="1.85546875" style="2" customWidth="1"/>
    <col min="5634" max="5634" width="4.7109375" style="2" customWidth="1"/>
    <col min="5635" max="5635" width="21" style="2" customWidth="1"/>
    <col min="5636" max="5636" width="11" style="2" customWidth="1"/>
    <col min="5637" max="5637" width="9.140625" style="2"/>
    <col min="5638" max="5638" width="1.85546875" style="2" customWidth="1"/>
    <col min="5639" max="5639" width="4.7109375" style="2" customWidth="1"/>
    <col min="5640" max="5640" width="21" style="2" customWidth="1"/>
    <col min="5641" max="5641" width="11" style="2" customWidth="1"/>
    <col min="5642" max="5888" width="9.140625" style="2"/>
    <col min="5889" max="5889" width="1.85546875" style="2" customWidth="1"/>
    <col min="5890" max="5890" width="4.7109375" style="2" customWidth="1"/>
    <col min="5891" max="5891" width="21" style="2" customWidth="1"/>
    <col min="5892" max="5892" width="11" style="2" customWidth="1"/>
    <col min="5893" max="5893" width="9.140625" style="2"/>
    <col min="5894" max="5894" width="1.85546875" style="2" customWidth="1"/>
    <col min="5895" max="5895" width="4.7109375" style="2" customWidth="1"/>
    <col min="5896" max="5896" width="21" style="2" customWidth="1"/>
    <col min="5897" max="5897" width="11" style="2" customWidth="1"/>
    <col min="5898" max="6144" width="9.140625" style="2"/>
    <col min="6145" max="6145" width="1.85546875" style="2" customWidth="1"/>
    <col min="6146" max="6146" width="4.7109375" style="2" customWidth="1"/>
    <col min="6147" max="6147" width="21" style="2" customWidth="1"/>
    <col min="6148" max="6148" width="11" style="2" customWidth="1"/>
    <col min="6149" max="6149" width="9.140625" style="2"/>
    <col min="6150" max="6150" width="1.85546875" style="2" customWidth="1"/>
    <col min="6151" max="6151" width="4.7109375" style="2" customWidth="1"/>
    <col min="6152" max="6152" width="21" style="2" customWidth="1"/>
    <col min="6153" max="6153" width="11" style="2" customWidth="1"/>
    <col min="6154" max="6400" width="9.140625" style="2"/>
    <col min="6401" max="6401" width="1.85546875" style="2" customWidth="1"/>
    <col min="6402" max="6402" width="4.7109375" style="2" customWidth="1"/>
    <col min="6403" max="6403" width="21" style="2" customWidth="1"/>
    <col min="6404" max="6404" width="11" style="2" customWidth="1"/>
    <col min="6405" max="6405" width="9.140625" style="2"/>
    <col min="6406" max="6406" width="1.85546875" style="2" customWidth="1"/>
    <col min="6407" max="6407" width="4.7109375" style="2" customWidth="1"/>
    <col min="6408" max="6408" width="21" style="2" customWidth="1"/>
    <col min="6409" max="6409" width="11" style="2" customWidth="1"/>
    <col min="6410" max="6656" width="9.140625" style="2"/>
    <col min="6657" max="6657" width="1.85546875" style="2" customWidth="1"/>
    <col min="6658" max="6658" width="4.7109375" style="2" customWidth="1"/>
    <col min="6659" max="6659" width="21" style="2" customWidth="1"/>
    <col min="6660" max="6660" width="11" style="2" customWidth="1"/>
    <col min="6661" max="6661" width="9.140625" style="2"/>
    <col min="6662" max="6662" width="1.85546875" style="2" customWidth="1"/>
    <col min="6663" max="6663" width="4.7109375" style="2" customWidth="1"/>
    <col min="6664" max="6664" width="21" style="2" customWidth="1"/>
    <col min="6665" max="6665" width="11" style="2" customWidth="1"/>
    <col min="6666" max="6912" width="9.140625" style="2"/>
    <col min="6913" max="6913" width="1.85546875" style="2" customWidth="1"/>
    <col min="6914" max="6914" width="4.7109375" style="2" customWidth="1"/>
    <col min="6915" max="6915" width="21" style="2" customWidth="1"/>
    <col min="6916" max="6916" width="11" style="2" customWidth="1"/>
    <col min="6917" max="6917" width="9.140625" style="2"/>
    <col min="6918" max="6918" width="1.85546875" style="2" customWidth="1"/>
    <col min="6919" max="6919" width="4.7109375" style="2" customWidth="1"/>
    <col min="6920" max="6920" width="21" style="2" customWidth="1"/>
    <col min="6921" max="6921" width="11" style="2" customWidth="1"/>
    <col min="6922" max="7168" width="9.140625" style="2"/>
    <col min="7169" max="7169" width="1.85546875" style="2" customWidth="1"/>
    <col min="7170" max="7170" width="4.7109375" style="2" customWidth="1"/>
    <col min="7171" max="7171" width="21" style="2" customWidth="1"/>
    <col min="7172" max="7172" width="11" style="2" customWidth="1"/>
    <col min="7173" max="7173" width="9.140625" style="2"/>
    <col min="7174" max="7174" width="1.85546875" style="2" customWidth="1"/>
    <col min="7175" max="7175" width="4.7109375" style="2" customWidth="1"/>
    <col min="7176" max="7176" width="21" style="2" customWidth="1"/>
    <col min="7177" max="7177" width="11" style="2" customWidth="1"/>
    <col min="7178" max="7424" width="9.140625" style="2"/>
    <col min="7425" max="7425" width="1.85546875" style="2" customWidth="1"/>
    <col min="7426" max="7426" width="4.7109375" style="2" customWidth="1"/>
    <col min="7427" max="7427" width="21" style="2" customWidth="1"/>
    <col min="7428" max="7428" width="11" style="2" customWidth="1"/>
    <col min="7429" max="7429" width="9.140625" style="2"/>
    <col min="7430" max="7430" width="1.85546875" style="2" customWidth="1"/>
    <col min="7431" max="7431" width="4.7109375" style="2" customWidth="1"/>
    <col min="7432" max="7432" width="21" style="2" customWidth="1"/>
    <col min="7433" max="7433" width="11" style="2" customWidth="1"/>
    <col min="7434" max="7680" width="9.140625" style="2"/>
    <col min="7681" max="7681" width="1.85546875" style="2" customWidth="1"/>
    <col min="7682" max="7682" width="4.7109375" style="2" customWidth="1"/>
    <col min="7683" max="7683" width="21" style="2" customWidth="1"/>
    <col min="7684" max="7684" width="11" style="2" customWidth="1"/>
    <col min="7685" max="7685" width="9.140625" style="2"/>
    <col min="7686" max="7686" width="1.85546875" style="2" customWidth="1"/>
    <col min="7687" max="7687" width="4.7109375" style="2" customWidth="1"/>
    <col min="7688" max="7688" width="21" style="2" customWidth="1"/>
    <col min="7689" max="7689" width="11" style="2" customWidth="1"/>
    <col min="7690" max="7936" width="9.140625" style="2"/>
    <col min="7937" max="7937" width="1.85546875" style="2" customWidth="1"/>
    <col min="7938" max="7938" width="4.7109375" style="2" customWidth="1"/>
    <col min="7939" max="7939" width="21" style="2" customWidth="1"/>
    <col min="7940" max="7940" width="11" style="2" customWidth="1"/>
    <col min="7941" max="7941" width="9.140625" style="2"/>
    <col min="7942" max="7942" width="1.85546875" style="2" customWidth="1"/>
    <col min="7943" max="7943" width="4.7109375" style="2" customWidth="1"/>
    <col min="7944" max="7944" width="21" style="2" customWidth="1"/>
    <col min="7945" max="7945" width="11" style="2" customWidth="1"/>
    <col min="7946" max="8192" width="9.140625" style="2"/>
    <col min="8193" max="8193" width="1.85546875" style="2" customWidth="1"/>
    <col min="8194" max="8194" width="4.7109375" style="2" customWidth="1"/>
    <col min="8195" max="8195" width="21" style="2" customWidth="1"/>
    <col min="8196" max="8196" width="11" style="2" customWidth="1"/>
    <col min="8197" max="8197" width="9.140625" style="2"/>
    <col min="8198" max="8198" width="1.85546875" style="2" customWidth="1"/>
    <col min="8199" max="8199" width="4.7109375" style="2" customWidth="1"/>
    <col min="8200" max="8200" width="21" style="2" customWidth="1"/>
    <col min="8201" max="8201" width="11" style="2" customWidth="1"/>
    <col min="8202" max="8448" width="9.140625" style="2"/>
    <col min="8449" max="8449" width="1.85546875" style="2" customWidth="1"/>
    <col min="8450" max="8450" width="4.7109375" style="2" customWidth="1"/>
    <col min="8451" max="8451" width="21" style="2" customWidth="1"/>
    <col min="8452" max="8452" width="11" style="2" customWidth="1"/>
    <col min="8453" max="8453" width="9.140625" style="2"/>
    <col min="8454" max="8454" width="1.85546875" style="2" customWidth="1"/>
    <col min="8455" max="8455" width="4.7109375" style="2" customWidth="1"/>
    <col min="8456" max="8456" width="21" style="2" customWidth="1"/>
    <col min="8457" max="8457" width="11" style="2" customWidth="1"/>
    <col min="8458" max="8704" width="9.140625" style="2"/>
    <col min="8705" max="8705" width="1.85546875" style="2" customWidth="1"/>
    <col min="8706" max="8706" width="4.7109375" style="2" customWidth="1"/>
    <col min="8707" max="8707" width="21" style="2" customWidth="1"/>
    <col min="8708" max="8708" width="11" style="2" customWidth="1"/>
    <col min="8709" max="8709" width="9.140625" style="2"/>
    <col min="8710" max="8710" width="1.85546875" style="2" customWidth="1"/>
    <col min="8711" max="8711" width="4.7109375" style="2" customWidth="1"/>
    <col min="8712" max="8712" width="21" style="2" customWidth="1"/>
    <col min="8713" max="8713" width="11" style="2" customWidth="1"/>
    <col min="8714" max="8960" width="9.140625" style="2"/>
    <col min="8961" max="8961" width="1.85546875" style="2" customWidth="1"/>
    <col min="8962" max="8962" width="4.7109375" style="2" customWidth="1"/>
    <col min="8963" max="8963" width="21" style="2" customWidth="1"/>
    <col min="8964" max="8964" width="11" style="2" customWidth="1"/>
    <col min="8965" max="8965" width="9.140625" style="2"/>
    <col min="8966" max="8966" width="1.85546875" style="2" customWidth="1"/>
    <col min="8967" max="8967" width="4.7109375" style="2" customWidth="1"/>
    <col min="8968" max="8968" width="21" style="2" customWidth="1"/>
    <col min="8969" max="8969" width="11" style="2" customWidth="1"/>
    <col min="8970" max="9216" width="9.140625" style="2"/>
    <col min="9217" max="9217" width="1.85546875" style="2" customWidth="1"/>
    <col min="9218" max="9218" width="4.7109375" style="2" customWidth="1"/>
    <col min="9219" max="9219" width="21" style="2" customWidth="1"/>
    <col min="9220" max="9220" width="11" style="2" customWidth="1"/>
    <col min="9221" max="9221" width="9.140625" style="2"/>
    <col min="9222" max="9222" width="1.85546875" style="2" customWidth="1"/>
    <col min="9223" max="9223" width="4.7109375" style="2" customWidth="1"/>
    <col min="9224" max="9224" width="21" style="2" customWidth="1"/>
    <col min="9225" max="9225" width="11" style="2" customWidth="1"/>
    <col min="9226" max="9472" width="9.140625" style="2"/>
    <col min="9473" max="9473" width="1.85546875" style="2" customWidth="1"/>
    <col min="9474" max="9474" width="4.7109375" style="2" customWidth="1"/>
    <col min="9475" max="9475" width="21" style="2" customWidth="1"/>
    <col min="9476" max="9476" width="11" style="2" customWidth="1"/>
    <col min="9477" max="9477" width="9.140625" style="2"/>
    <col min="9478" max="9478" width="1.85546875" style="2" customWidth="1"/>
    <col min="9479" max="9479" width="4.7109375" style="2" customWidth="1"/>
    <col min="9480" max="9480" width="21" style="2" customWidth="1"/>
    <col min="9481" max="9481" width="11" style="2" customWidth="1"/>
    <col min="9482" max="9728" width="9.140625" style="2"/>
    <col min="9729" max="9729" width="1.85546875" style="2" customWidth="1"/>
    <col min="9730" max="9730" width="4.7109375" style="2" customWidth="1"/>
    <col min="9731" max="9731" width="21" style="2" customWidth="1"/>
    <col min="9732" max="9732" width="11" style="2" customWidth="1"/>
    <col min="9733" max="9733" width="9.140625" style="2"/>
    <col min="9734" max="9734" width="1.85546875" style="2" customWidth="1"/>
    <col min="9735" max="9735" width="4.7109375" style="2" customWidth="1"/>
    <col min="9736" max="9736" width="21" style="2" customWidth="1"/>
    <col min="9737" max="9737" width="11" style="2" customWidth="1"/>
    <col min="9738" max="9984" width="9.140625" style="2"/>
    <col min="9985" max="9985" width="1.85546875" style="2" customWidth="1"/>
    <col min="9986" max="9986" width="4.7109375" style="2" customWidth="1"/>
    <col min="9987" max="9987" width="21" style="2" customWidth="1"/>
    <col min="9988" max="9988" width="11" style="2" customWidth="1"/>
    <col min="9989" max="9989" width="9.140625" style="2"/>
    <col min="9990" max="9990" width="1.85546875" style="2" customWidth="1"/>
    <col min="9991" max="9991" width="4.7109375" style="2" customWidth="1"/>
    <col min="9992" max="9992" width="21" style="2" customWidth="1"/>
    <col min="9993" max="9993" width="11" style="2" customWidth="1"/>
    <col min="9994" max="10240" width="9.140625" style="2"/>
    <col min="10241" max="10241" width="1.85546875" style="2" customWidth="1"/>
    <col min="10242" max="10242" width="4.7109375" style="2" customWidth="1"/>
    <col min="10243" max="10243" width="21" style="2" customWidth="1"/>
    <col min="10244" max="10244" width="11" style="2" customWidth="1"/>
    <col min="10245" max="10245" width="9.140625" style="2"/>
    <col min="10246" max="10246" width="1.85546875" style="2" customWidth="1"/>
    <col min="10247" max="10247" width="4.7109375" style="2" customWidth="1"/>
    <col min="10248" max="10248" width="21" style="2" customWidth="1"/>
    <col min="10249" max="10249" width="11" style="2" customWidth="1"/>
    <col min="10250" max="10496" width="9.140625" style="2"/>
    <col min="10497" max="10497" width="1.85546875" style="2" customWidth="1"/>
    <col min="10498" max="10498" width="4.7109375" style="2" customWidth="1"/>
    <col min="10499" max="10499" width="21" style="2" customWidth="1"/>
    <col min="10500" max="10500" width="11" style="2" customWidth="1"/>
    <col min="10501" max="10501" width="9.140625" style="2"/>
    <col min="10502" max="10502" width="1.85546875" style="2" customWidth="1"/>
    <col min="10503" max="10503" width="4.7109375" style="2" customWidth="1"/>
    <col min="10504" max="10504" width="21" style="2" customWidth="1"/>
    <col min="10505" max="10505" width="11" style="2" customWidth="1"/>
    <col min="10506" max="10752" width="9.140625" style="2"/>
    <col min="10753" max="10753" width="1.85546875" style="2" customWidth="1"/>
    <col min="10754" max="10754" width="4.7109375" style="2" customWidth="1"/>
    <col min="10755" max="10755" width="21" style="2" customWidth="1"/>
    <col min="10756" max="10756" width="11" style="2" customWidth="1"/>
    <col min="10757" max="10757" width="9.140625" style="2"/>
    <col min="10758" max="10758" width="1.85546875" style="2" customWidth="1"/>
    <col min="10759" max="10759" width="4.7109375" style="2" customWidth="1"/>
    <col min="10760" max="10760" width="21" style="2" customWidth="1"/>
    <col min="10761" max="10761" width="11" style="2" customWidth="1"/>
    <col min="10762" max="11008" width="9.140625" style="2"/>
    <col min="11009" max="11009" width="1.85546875" style="2" customWidth="1"/>
    <col min="11010" max="11010" width="4.7109375" style="2" customWidth="1"/>
    <col min="11011" max="11011" width="21" style="2" customWidth="1"/>
    <col min="11012" max="11012" width="11" style="2" customWidth="1"/>
    <col min="11013" max="11013" width="9.140625" style="2"/>
    <col min="11014" max="11014" width="1.85546875" style="2" customWidth="1"/>
    <col min="11015" max="11015" width="4.7109375" style="2" customWidth="1"/>
    <col min="11016" max="11016" width="21" style="2" customWidth="1"/>
    <col min="11017" max="11017" width="11" style="2" customWidth="1"/>
    <col min="11018" max="11264" width="9.140625" style="2"/>
    <col min="11265" max="11265" width="1.85546875" style="2" customWidth="1"/>
    <col min="11266" max="11266" width="4.7109375" style="2" customWidth="1"/>
    <col min="11267" max="11267" width="21" style="2" customWidth="1"/>
    <col min="11268" max="11268" width="11" style="2" customWidth="1"/>
    <col min="11269" max="11269" width="9.140625" style="2"/>
    <col min="11270" max="11270" width="1.85546875" style="2" customWidth="1"/>
    <col min="11271" max="11271" width="4.7109375" style="2" customWidth="1"/>
    <col min="11272" max="11272" width="21" style="2" customWidth="1"/>
    <col min="11273" max="11273" width="11" style="2" customWidth="1"/>
    <col min="11274" max="11520" width="9.140625" style="2"/>
    <col min="11521" max="11521" width="1.85546875" style="2" customWidth="1"/>
    <col min="11522" max="11522" width="4.7109375" style="2" customWidth="1"/>
    <col min="11523" max="11523" width="21" style="2" customWidth="1"/>
    <col min="11524" max="11524" width="11" style="2" customWidth="1"/>
    <col min="11525" max="11525" width="9.140625" style="2"/>
    <col min="11526" max="11526" width="1.85546875" style="2" customWidth="1"/>
    <col min="11527" max="11527" width="4.7109375" style="2" customWidth="1"/>
    <col min="11528" max="11528" width="21" style="2" customWidth="1"/>
    <col min="11529" max="11529" width="11" style="2" customWidth="1"/>
    <col min="11530" max="11776" width="9.140625" style="2"/>
    <col min="11777" max="11777" width="1.85546875" style="2" customWidth="1"/>
    <col min="11778" max="11778" width="4.7109375" style="2" customWidth="1"/>
    <col min="11779" max="11779" width="21" style="2" customWidth="1"/>
    <col min="11780" max="11780" width="11" style="2" customWidth="1"/>
    <col min="11781" max="11781" width="9.140625" style="2"/>
    <col min="11782" max="11782" width="1.85546875" style="2" customWidth="1"/>
    <col min="11783" max="11783" width="4.7109375" style="2" customWidth="1"/>
    <col min="11784" max="11784" width="21" style="2" customWidth="1"/>
    <col min="11785" max="11785" width="11" style="2" customWidth="1"/>
    <col min="11786" max="12032" width="9.140625" style="2"/>
    <col min="12033" max="12033" width="1.85546875" style="2" customWidth="1"/>
    <col min="12034" max="12034" width="4.7109375" style="2" customWidth="1"/>
    <col min="12035" max="12035" width="21" style="2" customWidth="1"/>
    <col min="12036" max="12036" width="11" style="2" customWidth="1"/>
    <col min="12037" max="12037" width="9.140625" style="2"/>
    <col min="12038" max="12038" width="1.85546875" style="2" customWidth="1"/>
    <col min="12039" max="12039" width="4.7109375" style="2" customWidth="1"/>
    <col min="12040" max="12040" width="21" style="2" customWidth="1"/>
    <col min="12041" max="12041" width="11" style="2" customWidth="1"/>
    <col min="12042" max="12288" width="9.140625" style="2"/>
    <col min="12289" max="12289" width="1.85546875" style="2" customWidth="1"/>
    <col min="12290" max="12290" width="4.7109375" style="2" customWidth="1"/>
    <col min="12291" max="12291" width="21" style="2" customWidth="1"/>
    <col min="12292" max="12292" width="11" style="2" customWidth="1"/>
    <col min="12293" max="12293" width="9.140625" style="2"/>
    <col min="12294" max="12294" width="1.85546875" style="2" customWidth="1"/>
    <col min="12295" max="12295" width="4.7109375" style="2" customWidth="1"/>
    <col min="12296" max="12296" width="21" style="2" customWidth="1"/>
    <col min="12297" max="12297" width="11" style="2" customWidth="1"/>
    <col min="12298" max="12544" width="9.140625" style="2"/>
    <col min="12545" max="12545" width="1.85546875" style="2" customWidth="1"/>
    <col min="12546" max="12546" width="4.7109375" style="2" customWidth="1"/>
    <col min="12547" max="12547" width="21" style="2" customWidth="1"/>
    <col min="12548" max="12548" width="11" style="2" customWidth="1"/>
    <col min="12549" max="12549" width="9.140625" style="2"/>
    <col min="12550" max="12550" width="1.85546875" style="2" customWidth="1"/>
    <col min="12551" max="12551" width="4.7109375" style="2" customWidth="1"/>
    <col min="12552" max="12552" width="21" style="2" customWidth="1"/>
    <col min="12553" max="12553" width="11" style="2" customWidth="1"/>
    <col min="12554" max="12800" width="9.140625" style="2"/>
    <col min="12801" max="12801" width="1.85546875" style="2" customWidth="1"/>
    <col min="12802" max="12802" width="4.7109375" style="2" customWidth="1"/>
    <col min="12803" max="12803" width="21" style="2" customWidth="1"/>
    <col min="12804" max="12804" width="11" style="2" customWidth="1"/>
    <col min="12805" max="12805" width="9.140625" style="2"/>
    <col min="12806" max="12806" width="1.85546875" style="2" customWidth="1"/>
    <col min="12807" max="12807" width="4.7109375" style="2" customWidth="1"/>
    <col min="12808" max="12808" width="21" style="2" customWidth="1"/>
    <col min="12809" max="12809" width="11" style="2" customWidth="1"/>
    <col min="12810" max="13056" width="9.140625" style="2"/>
    <col min="13057" max="13057" width="1.85546875" style="2" customWidth="1"/>
    <col min="13058" max="13058" width="4.7109375" style="2" customWidth="1"/>
    <col min="13059" max="13059" width="21" style="2" customWidth="1"/>
    <col min="13060" max="13060" width="11" style="2" customWidth="1"/>
    <col min="13061" max="13061" width="9.140625" style="2"/>
    <col min="13062" max="13062" width="1.85546875" style="2" customWidth="1"/>
    <col min="13063" max="13063" width="4.7109375" style="2" customWidth="1"/>
    <col min="13064" max="13064" width="21" style="2" customWidth="1"/>
    <col min="13065" max="13065" width="11" style="2" customWidth="1"/>
    <col min="13066" max="13312" width="9.140625" style="2"/>
    <col min="13313" max="13313" width="1.85546875" style="2" customWidth="1"/>
    <col min="13314" max="13314" width="4.7109375" style="2" customWidth="1"/>
    <col min="13315" max="13315" width="21" style="2" customWidth="1"/>
    <col min="13316" max="13316" width="11" style="2" customWidth="1"/>
    <col min="13317" max="13317" width="9.140625" style="2"/>
    <col min="13318" max="13318" width="1.85546875" style="2" customWidth="1"/>
    <col min="13319" max="13319" width="4.7109375" style="2" customWidth="1"/>
    <col min="13320" max="13320" width="21" style="2" customWidth="1"/>
    <col min="13321" max="13321" width="11" style="2" customWidth="1"/>
    <col min="13322" max="13568" width="9.140625" style="2"/>
    <col min="13569" max="13569" width="1.85546875" style="2" customWidth="1"/>
    <col min="13570" max="13570" width="4.7109375" style="2" customWidth="1"/>
    <col min="13571" max="13571" width="21" style="2" customWidth="1"/>
    <col min="13572" max="13572" width="11" style="2" customWidth="1"/>
    <col min="13573" max="13573" width="9.140625" style="2"/>
    <col min="13574" max="13574" width="1.85546875" style="2" customWidth="1"/>
    <col min="13575" max="13575" width="4.7109375" style="2" customWidth="1"/>
    <col min="13576" max="13576" width="21" style="2" customWidth="1"/>
    <col min="13577" max="13577" width="11" style="2" customWidth="1"/>
    <col min="13578" max="13824" width="9.140625" style="2"/>
    <col min="13825" max="13825" width="1.85546875" style="2" customWidth="1"/>
    <col min="13826" max="13826" width="4.7109375" style="2" customWidth="1"/>
    <col min="13827" max="13827" width="21" style="2" customWidth="1"/>
    <col min="13828" max="13828" width="11" style="2" customWidth="1"/>
    <col min="13829" max="13829" width="9.140625" style="2"/>
    <col min="13830" max="13830" width="1.85546875" style="2" customWidth="1"/>
    <col min="13831" max="13831" width="4.7109375" style="2" customWidth="1"/>
    <col min="13832" max="13832" width="21" style="2" customWidth="1"/>
    <col min="13833" max="13833" width="11" style="2" customWidth="1"/>
    <col min="13834" max="14080" width="9.140625" style="2"/>
    <col min="14081" max="14081" width="1.85546875" style="2" customWidth="1"/>
    <col min="14082" max="14082" width="4.7109375" style="2" customWidth="1"/>
    <col min="14083" max="14083" width="21" style="2" customWidth="1"/>
    <col min="14084" max="14084" width="11" style="2" customWidth="1"/>
    <col min="14085" max="14085" width="9.140625" style="2"/>
    <col min="14086" max="14086" width="1.85546875" style="2" customWidth="1"/>
    <col min="14087" max="14087" width="4.7109375" style="2" customWidth="1"/>
    <col min="14088" max="14088" width="21" style="2" customWidth="1"/>
    <col min="14089" max="14089" width="11" style="2" customWidth="1"/>
    <col min="14090" max="14336" width="9.140625" style="2"/>
    <col min="14337" max="14337" width="1.85546875" style="2" customWidth="1"/>
    <col min="14338" max="14338" width="4.7109375" style="2" customWidth="1"/>
    <col min="14339" max="14339" width="21" style="2" customWidth="1"/>
    <col min="14340" max="14340" width="11" style="2" customWidth="1"/>
    <col min="14341" max="14341" width="9.140625" style="2"/>
    <col min="14342" max="14342" width="1.85546875" style="2" customWidth="1"/>
    <col min="14343" max="14343" width="4.7109375" style="2" customWidth="1"/>
    <col min="14344" max="14344" width="21" style="2" customWidth="1"/>
    <col min="14345" max="14345" width="11" style="2" customWidth="1"/>
    <col min="14346" max="14592" width="9.140625" style="2"/>
    <col min="14593" max="14593" width="1.85546875" style="2" customWidth="1"/>
    <col min="14594" max="14594" width="4.7109375" style="2" customWidth="1"/>
    <col min="14595" max="14595" width="21" style="2" customWidth="1"/>
    <col min="14596" max="14596" width="11" style="2" customWidth="1"/>
    <col min="14597" max="14597" width="9.140625" style="2"/>
    <col min="14598" max="14598" width="1.85546875" style="2" customWidth="1"/>
    <col min="14599" max="14599" width="4.7109375" style="2" customWidth="1"/>
    <col min="14600" max="14600" width="21" style="2" customWidth="1"/>
    <col min="14601" max="14601" width="11" style="2" customWidth="1"/>
    <col min="14602" max="14848" width="9.140625" style="2"/>
    <col min="14849" max="14849" width="1.85546875" style="2" customWidth="1"/>
    <col min="14850" max="14850" width="4.7109375" style="2" customWidth="1"/>
    <col min="14851" max="14851" width="21" style="2" customWidth="1"/>
    <col min="14852" max="14852" width="11" style="2" customWidth="1"/>
    <col min="14853" max="14853" width="9.140625" style="2"/>
    <col min="14854" max="14854" width="1.85546875" style="2" customWidth="1"/>
    <col min="14855" max="14855" width="4.7109375" style="2" customWidth="1"/>
    <col min="14856" max="14856" width="21" style="2" customWidth="1"/>
    <col min="14857" max="14857" width="11" style="2" customWidth="1"/>
    <col min="14858" max="15104" width="9.140625" style="2"/>
    <col min="15105" max="15105" width="1.85546875" style="2" customWidth="1"/>
    <col min="15106" max="15106" width="4.7109375" style="2" customWidth="1"/>
    <col min="15107" max="15107" width="21" style="2" customWidth="1"/>
    <col min="15108" max="15108" width="11" style="2" customWidth="1"/>
    <col min="15109" max="15109" width="9.140625" style="2"/>
    <col min="15110" max="15110" width="1.85546875" style="2" customWidth="1"/>
    <col min="15111" max="15111" width="4.7109375" style="2" customWidth="1"/>
    <col min="15112" max="15112" width="21" style="2" customWidth="1"/>
    <col min="15113" max="15113" width="11" style="2" customWidth="1"/>
    <col min="15114" max="15360" width="9.140625" style="2"/>
    <col min="15361" max="15361" width="1.85546875" style="2" customWidth="1"/>
    <col min="15362" max="15362" width="4.7109375" style="2" customWidth="1"/>
    <col min="15363" max="15363" width="21" style="2" customWidth="1"/>
    <col min="15364" max="15364" width="11" style="2" customWidth="1"/>
    <col min="15365" max="15365" width="9.140625" style="2"/>
    <col min="15366" max="15366" width="1.85546875" style="2" customWidth="1"/>
    <col min="15367" max="15367" width="4.7109375" style="2" customWidth="1"/>
    <col min="15368" max="15368" width="21" style="2" customWidth="1"/>
    <col min="15369" max="15369" width="11" style="2" customWidth="1"/>
    <col min="15370" max="15616" width="9.140625" style="2"/>
    <col min="15617" max="15617" width="1.85546875" style="2" customWidth="1"/>
    <col min="15618" max="15618" width="4.7109375" style="2" customWidth="1"/>
    <col min="15619" max="15619" width="21" style="2" customWidth="1"/>
    <col min="15620" max="15620" width="11" style="2" customWidth="1"/>
    <col min="15621" max="15621" width="9.140625" style="2"/>
    <col min="15622" max="15622" width="1.85546875" style="2" customWidth="1"/>
    <col min="15623" max="15623" width="4.7109375" style="2" customWidth="1"/>
    <col min="15624" max="15624" width="21" style="2" customWidth="1"/>
    <col min="15625" max="15625" width="11" style="2" customWidth="1"/>
    <col min="15626" max="15872" width="9.140625" style="2"/>
    <col min="15873" max="15873" width="1.85546875" style="2" customWidth="1"/>
    <col min="15874" max="15874" width="4.7109375" style="2" customWidth="1"/>
    <col min="15875" max="15875" width="21" style="2" customWidth="1"/>
    <col min="15876" max="15876" width="11" style="2" customWidth="1"/>
    <col min="15877" max="15877" width="9.140625" style="2"/>
    <col min="15878" max="15878" width="1.85546875" style="2" customWidth="1"/>
    <col min="15879" max="15879" width="4.7109375" style="2" customWidth="1"/>
    <col min="15880" max="15880" width="21" style="2" customWidth="1"/>
    <col min="15881" max="15881" width="11" style="2" customWidth="1"/>
    <col min="15882" max="16128" width="9.140625" style="2"/>
    <col min="16129" max="16129" width="1.85546875" style="2" customWidth="1"/>
    <col min="16130" max="16130" width="4.7109375" style="2" customWidth="1"/>
    <col min="16131" max="16131" width="21" style="2" customWidth="1"/>
    <col min="16132" max="16132" width="11" style="2" customWidth="1"/>
    <col min="16133" max="16133" width="9.140625" style="2"/>
    <col min="16134" max="16134" width="1.85546875" style="2" customWidth="1"/>
    <col min="16135" max="16135" width="4.7109375" style="2" customWidth="1"/>
    <col min="16136" max="16136" width="21" style="2" customWidth="1"/>
    <col min="16137" max="16137" width="11" style="2" customWidth="1"/>
    <col min="16138" max="16384" width="9.140625" style="2"/>
  </cols>
  <sheetData>
    <row r="1" spans="1:12" ht="11.1" customHeight="1" x14ac:dyDescent="0.2">
      <c r="A1" s="1" t="s">
        <v>90</v>
      </c>
    </row>
    <row r="2" spans="1:12" ht="11.1" customHeight="1" x14ac:dyDescent="0.2">
      <c r="A2" s="1" t="s">
        <v>1</v>
      </c>
      <c r="F2" s="1"/>
    </row>
    <row r="3" spans="1:12" ht="11.1" customHeight="1" x14ac:dyDescent="0.2">
      <c r="A3" s="2" t="s">
        <v>91</v>
      </c>
    </row>
    <row r="4" spans="1:12" ht="11.1" customHeight="1" x14ac:dyDescent="0.2">
      <c r="A4" s="3" t="s">
        <v>95</v>
      </c>
      <c r="F4" s="3"/>
    </row>
    <row r="5" spans="1:12" ht="11.1" customHeight="1" x14ac:dyDescent="0.2">
      <c r="A5" s="62" t="s">
        <v>3</v>
      </c>
      <c r="B5" s="63"/>
      <c r="C5" s="63"/>
      <c r="D5" s="7" t="s">
        <v>92</v>
      </c>
      <c r="F5" s="62" t="s">
        <v>3</v>
      </c>
      <c r="G5" s="63"/>
      <c r="H5" s="63"/>
      <c r="I5" s="7" t="s">
        <v>92</v>
      </c>
    </row>
    <row r="6" spans="1:12" ht="11.1" customHeight="1" x14ac:dyDescent="0.2">
      <c r="A6" s="65"/>
      <c r="B6" s="66"/>
      <c r="C6" s="66"/>
      <c r="D6" s="7" t="s">
        <v>93</v>
      </c>
      <c r="F6" s="65"/>
      <c r="G6" s="66"/>
      <c r="H6" s="66"/>
      <c r="I6" s="7" t="s">
        <v>93</v>
      </c>
    </row>
    <row r="7" spans="1:12" ht="11.1" customHeight="1" x14ac:dyDescent="0.2">
      <c r="A7" s="9"/>
      <c r="B7" s="10"/>
      <c r="C7" s="10"/>
      <c r="D7" s="11"/>
      <c r="F7" s="9" t="s">
        <v>25</v>
      </c>
      <c r="G7" s="10"/>
      <c r="H7" s="10"/>
      <c r="I7" s="11"/>
    </row>
    <row r="8" spans="1:12" ht="11.1" customHeight="1" x14ac:dyDescent="0.2">
      <c r="A8" s="12" t="s">
        <v>11</v>
      </c>
      <c r="B8" s="13"/>
      <c r="C8" s="13"/>
      <c r="D8" s="14"/>
      <c r="F8" s="12"/>
      <c r="G8" s="13"/>
      <c r="H8" s="13"/>
      <c r="I8" s="14"/>
    </row>
    <row r="9" spans="1:12" ht="11.1" customHeight="1" x14ac:dyDescent="0.2">
      <c r="A9" s="12"/>
      <c r="B9" s="13"/>
      <c r="C9" s="13"/>
      <c r="D9" s="14"/>
      <c r="F9" s="12"/>
      <c r="G9" s="13" t="s">
        <v>26</v>
      </c>
      <c r="H9" s="13"/>
      <c r="I9" s="15">
        <v>9822</v>
      </c>
      <c r="K9" s="20"/>
      <c r="L9" s="20"/>
    </row>
    <row r="10" spans="1:12" ht="11.1" customHeight="1" x14ac:dyDescent="0.2">
      <c r="A10" s="12"/>
      <c r="B10" s="13"/>
      <c r="C10" s="13"/>
      <c r="D10" s="14"/>
      <c r="F10" s="12"/>
      <c r="G10" s="13"/>
      <c r="H10" s="13"/>
      <c r="I10" s="15"/>
      <c r="K10" s="20"/>
      <c r="L10" s="20"/>
    </row>
    <row r="11" spans="1:12" ht="11.1" customHeight="1" x14ac:dyDescent="0.2">
      <c r="A11" s="12"/>
      <c r="B11" s="13" t="s">
        <v>12</v>
      </c>
      <c r="C11" s="13"/>
      <c r="D11" s="15">
        <v>11</v>
      </c>
      <c r="E11" s="20"/>
      <c r="F11" s="12"/>
      <c r="G11" s="13"/>
      <c r="H11" s="13" t="s">
        <v>27</v>
      </c>
      <c r="I11" s="15">
        <v>0</v>
      </c>
      <c r="K11" s="20"/>
      <c r="L11" s="20"/>
    </row>
    <row r="12" spans="1:12" ht="11.1" customHeight="1" x14ac:dyDescent="0.2">
      <c r="A12" s="12"/>
      <c r="B12" s="13"/>
      <c r="C12" s="13" t="s">
        <v>13</v>
      </c>
      <c r="D12" s="15">
        <v>0</v>
      </c>
      <c r="E12" s="20"/>
      <c r="F12" s="12"/>
      <c r="G12" s="13"/>
      <c r="H12" s="13"/>
      <c r="I12" s="15"/>
      <c r="K12" s="20"/>
      <c r="L12" s="20"/>
    </row>
    <row r="13" spans="1:12" ht="11.1" customHeight="1" x14ac:dyDescent="0.2">
      <c r="A13" s="12"/>
      <c r="B13" s="13"/>
      <c r="C13" s="13" t="s">
        <v>14</v>
      </c>
      <c r="D13" s="15">
        <v>11</v>
      </c>
      <c r="E13" s="20"/>
      <c r="F13" s="12"/>
      <c r="G13" s="13"/>
      <c r="H13" s="13" t="s">
        <v>28</v>
      </c>
      <c r="I13" s="15">
        <v>0</v>
      </c>
      <c r="K13" s="20"/>
      <c r="L13" s="20"/>
    </row>
    <row r="14" spans="1:12" ht="11.1" customHeight="1" x14ac:dyDescent="0.2">
      <c r="A14" s="12"/>
      <c r="B14" s="13"/>
      <c r="C14" s="13"/>
      <c r="D14" s="15"/>
      <c r="E14" s="20"/>
      <c r="F14" s="12"/>
      <c r="G14" s="13"/>
      <c r="H14" s="13" t="s">
        <v>29</v>
      </c>
      <c r="I14" s="15">
        <v>0</v>
      </c>
      <c r="K14" s="20"/>
      <c r="L14" s="20"/>
    </row>
    <row r="15" spans="1:12" ht="11.1" customHeight="1" x14ac:dyDescent="0.2">
      <c r="A15" s="12"/>
      <c r="B15" s="13" t="s">
        <v>15</v>
      </c>
      <c r="C15" s="13"/>
      <c r="D15" s="15">
        <v>36888</v>
      </c>
      <c r="E15" s="20"/>
      <c r="F15" s="12"/>
      <c r="G15" s="13"/>
      <c r="H15" s="13" t="s">
        <v>30</v>
      </c>
      <c r="I15" s="15">
        <v>0</v>
      </c>
      <c r="K15" s="20"/>
      <c r="L15" s="20"/>
    </row>
    <row r="16" spans="1:12" ht="11.1" customHeight="1" x14ac:dyDescent="0.2">
      <c r="A16" s="12"/>
      <c r="B16" s="13"/>
      <c r="C16" s="13" t="s">
        <v>13</v>
      </c>
      <c r="D16" s="15">
        <v>0</v>
      </c>
      <c r="E16" s="20"/>
      <c r="F16" s="12"/>
      <c r="G16" s="13"/>
      <c r="H16" s="13" t="s">
        <v>31</v>
      </c>
      <c r="I16" s="15">
        <v>0</v>
      </c>
      <c r="K16" s="20"/>
      <c r="L16" s="20"/>
    </row>
    <row r="17" spans="1:12" ht="11.1" customHeight="1" x14ac:dyDescent="0.2">
      <c r="A17" s="12"/>
      <c r="B17" s="13"/>
      <c r="C17" s="13" t="s">
        <v>14</v>
      </c>
      <c r="D17" s="15">
        <v>36888</v>
      </c>
      <c r="E17" s="20"/>
      <c r="F17" s="12"/>
      <c r="G17" s="13"/>
      <c r="H17" s="13"/>
      <c r="I17" s="15"/>
      <c r="K17" s="20"/>
      <c r="L17" s="20"/>
    </row>
    <row r="18" spans="1:12" ht="11.1" customHeight="1" x14ac:dyDescent="0.2">
      <c r="A18" s="12"/>
      <c r="B18" s="13"/>
      <c r="C18" s="13"/>
      <c r="D18" s="15"/>
      <c r="E18" s="20"/>
      <c r="F18" s="12"/>
      <c r="G18" s="13"/>
      <c r="H18" s="13" t="s">
        <v>32</v>
      </c>
      <c r="I18" s="15">
        <v>0</v>
      </c>
      <c r="K18" s="20"/>
      <c r="L18" s="20"/>
    </row>
    <row r="19" spans="1:12" ht="11.1" customHeight="1" x14ac:dyDescent="0.2">
      <c r="A19" s="12"/>
      <c r="B19" s="13" t="s">
        <v>16</v>
      </c>
      <c r="C19" s="13"/>
      <c r="D19" s="15">
        <v>11643</v>
      </c>
      <c r="E19" s="20"/>
      <c r="F19" s="12"/>
      <c r="G19" s="13"/>
      <c r="H19" s="13" t="s">
        <v>29</v>
      </c>
      <c r="I19" s="15">
        <v>0</v>
      </c>
      <c r="K19" s="20"/>
      <c r="L19" s="20"/>
    </row>
    <row r="20" spans="1:12" ht="11.1" customHeight="1" x14ac:dyDescent="0.2">
      <c r="A20" s="12"/>
      <c r="B20" s="13"/>
      <c r="C20" s="13" t="s">
        <v>13</v>
      </c>
      <c r="D20" s="15">
        <v>0</v>
      </c>
      <c r="E20" s="20"/>
      <c r="F20" s="12"/>
      <c r="G20" s="13"/>
      <c r="H20" s="13" t="s">
        <v>30</v>
      </c>
      <c r="I20" s="15">
        <v>0</v>
      </c>
      <c r="K20" s="20"/>
      <c r="L20" s="20"/>
    </row>
    <row r="21" spans="1:12" ht="11.1" customHeight="1" x14ac:dyDescent="0.2">
      <c r="A21" s="12"/>
      <c r="B21" s="13"/>
      <c r="C21" s="13" t="s">
        <v>14</v>
      </c>
      <c r="D21" s="15">
        <v>11643</v>
      </c>
      <c r="E21" s="20"/>
      <c r="F21" s="12"/>
      <c r="G21" s="13"/>
      <c r="H21" s="13" t="s">
        <v>31</v>
      </c>
      <c r="I21" s="15">
        <v>0</v>
      </c>
      <c r="K21" s="20"/>
      <c r="L21" s="20"/>
    </row>
    <row r="22" spans="1:12" ht="11.1" customHeight="1" x14ac:dyDescent="0.2">
      <c r="A22" s="12"/>
      <c r="B22" s="13"/>
      <c r="C22" s="13"/>
      <c r="D22" s="15"/>
      <c r="E22" s="20"/>
      <c r="F22" s="12"/>
      <c r="G22" s="13"/>
      <c r="H22" s="13"/>
      <c r="I22" s="15"/>
      <c r="K22" s="20"/>
      <c r="L22" s="20"/>
    </row>
    <row r="23" spans="1:12" ht="11.1" customHeight="1" x14ac:dyDescent="0.2">
      <c r="A23" s="12"/>
      <c r="B23" s="13" t="s">
        <v>17</v>
      </c>
      <c r="C23" s="13"/>
      <c r="D23" s="15">
        <v>36274</v>
      </c>
      <c r="E23" s="20"/>
      <c r="F23" s="12"/>
      <c r="G23" s="13"/>
      <c r="H23" s="13" t="s">
        <v>33</v>
      </c>
      <c r="I23" s="15">
        <v>9822</v>
      </c>
      <c r="K23" s="20"/>
      <c r="L23" s="20"/>
    </row>
    <row r="24" spans="1:12" ht="11.1" customHeight="1" x14ac:dyDescent="0.2">
      <c r="A24" s="12"/>
      <c r="B24" s="13"/>
      <c r="C24" s="13" t="s">
        <v>13</v>
      </c>
      <c r="D24" s="15">
        <v>0</v>
      </c>
      <c r="E24" s="20"/>
      <c r="F24" s="12"/>
      <c r="G24" s="13"/>
      <c r="H24" s="13"/>
      <c r="I24" s="15"/>
      <c r="K24" s="20"/>
      <c r="L24" s="20"/>
    </row>
    <row r="25" spans="1:12" ht="11.1" customHeight="1" x14ac:dyDescent="0.2">
      <c r="A25" s="12"/>
      <c r="B25" s="13"/>
      <c r="C25" s="13" t="s">
        <v>14</v>
      </c>
      <c r="D25" s="15">
        <v>36274</v>
      </c>
      <c r="E25" s="20"/>
      <c r="F25" s="12"/>
      <c r="G25" s="13"/>
      <c r="H25" s="13" t="s">
        <v>34</v>
      </c>
      <c r="I25" s="15">
        <v>9822</v>
      </c>
      <c r="K25" s="20"/>
      <c r="L25" s="20"/>
    </row>
    <row r="26" spans="1:12" ht="11.1" customHeight="1" x14ac:dyDescent="0.2">
      <c r="A26" s="12"/>
      <c r="B26" s="13"/>
      <c r="C26" s="13"/>
      <c r="D26" s="15"/>
      <c r="E26" s="20"/>
      <c r="F26" s="12"/>
      <c r="G26" s="13"/>
      <c r="H26" s="13" t="s">
        <v>29</v>
      </c>
      <c r="I26" s="15">
        <v>0</v>
      </c>
      <c r="K26" s="20"/>
      <c r="L26" s="20"/>
    </row>
    <row r="27" spans="1:12" ht="11.1" customHeight="1" x14ac:dyDescent="0.2">
      <c r="A27" s="12"/>
      <c r="B27" s="13" t="s">
        <v>18</v>
      </c>
      <c r="C27" s="13"/>
      <c r="D27" s="15">
        <v>1059</v>
      </c>
      <c r="E27" s="20"/>
      <c r="F27" s="12"/>
      <c r="G27" s="13"/>
      <c r="H27" s="13" t="s">
        <v>30</v>
      </c>
      <c r="I27" s="15">
        <v>9822</v>
      </c>
      <c r="K27" s="20"/>
      <c r="L27" s="20"/>
    </row>
    <row r="28" spans="1:12" ht="11.1" customHeight="1" x14ac:dyDescent="0.2">
      <c r="A28" s="12"/>
      <c r="B28" s="13"/>
      <c r="C28" s="13" t="s">
        <v>13</v>
      </c>
      <c r="D28" s="15">
        <v>0</v>
      </c>
      <c r="E28" s="20"/>
      <c r="F28" s="12"/>
      <c r="G28" s="13"/>
      <c r="H28" s="13" t="s">
        <v>31</v>
      </c>
      <c r="I28" s="15">
        <v>0</v>
      </c>
      <c r="K28" s="20"/>
      <c r="L28" s="20"/>
    </row>
    <row r="29" spans="1:12" ht="11.1" customHeight="1" x14ac:dyDescent="0.2">
      <c r="A29" s="12"/>
      <c r="B29" s="13"/>
      <c r="C29" s="13" t="s">
        <v>14</v>
      </c>
      <c r="D29" s="15">
        <v>1059</v>
      </c>
      <c r="E29" s="20"/>
      <c r="F29" s="12"/>
      <c r="G29" s="13"/>
      <c r="H29" s="13"/>
      <c r="I29" s="15"/>
      <c r="K29" s="20"/>
      <c r="L29" s="20"/>
    </row>
    <row r="30" spans="1:12" ht="11.1" customHeight="1" x14ac:dyDescent="0.2">
      <c r="A30" s="12"/>
      <c r="B30" s="13"/>
      <c r="C30" s="13"/>
      <c r="D30" s="15"/>
      <c r="E30" s="20"/>
      <c r="F30" s="12"/>
      <c r="G30" s="13"/>
      <c r="H30" s="13" t="s">
        <v>35</v>
      </c>
      <c r="I30" s="15">
        <v>0</v>
      </c>
      <c r="K30" s="20"/>
      <c r="L30" s="20"/>
    </row>
    <row r="31" spans="1:12" ht="11.1" customHeight="1" x14ac:dyDescent="0.2">
      <c r="A31" s="12"/>
      <c r="B31" s="13" t="s">
        <v>19</v>
      </c>
      <c r="C31" s="13"/>
      <c r="D31" s="15">
        <v>180</v>
      </c>
      <c r="E31" s="20"/>
      <c r="F31" s="12"/>
      <c r="G31" s="13"/>
      <c r="H31" s="13" t="s">
        <v>29</v>
      </c>
      <c r="I31" s="15">
        <v>0</v>
      </c>
      <c r="K31" s="20"/>
      <c r="L31" s="20"/>
    </row>
    <row r="32" spans="1:12" ht="11.1" customHeight="1" x14ac:dyDescent="0.2">
      <c r="A32" s="12"/>
      <c r="B32" s="13"/>
      <c r="C32" s="13" t="s">
        <v>13</v>
      </c>
      <c r="D32" s="15">
        <v>0</v>
      </c>
      <c r="E32" s="20"/>
      <c r="F32" s="12"/>
      <c r="G32" s="13"/>
      <c r="H32" s="13" t="s">
        <v>30</v>
      </c>
      <c r="I32" s="15">
        <v>0</v>
      </c>
      <c r="K32" s="20"/>
      <c r="L32" s="20"/>
    </row>
    <row r="33" spans="1:12" ht="11.1" customHeight="1" x14ac:dyDescent="0.2">
      <c r="A33" s="12"/>
      <c r="B33" s="13"/>
      <c r="C33" s="13" t="s">
        <v>14</v>
      </c>
      <c r="D33" s="15">
        <v>180</v>
      </c>
      <c r="E33" s="20"/>
      <c r="F33" s="12"/>
      <c r="G33" s="13"/>
      <c r="H33" s="13" t="s">
        <v>31</v>
      </c>
      <c r="I33" s="15">
        <v>0</v>
      </c>
      <c r="K33" s="20"/>
      <c r="L33" s="20"/>
    </row>
    <row r="34" spans="1:12" ht="11.1" customHeight="1" x14ac:dyDescent="0.2">
      <c r="A34" s="12"/>
      <c r="B34" s="13"/>
      <c r="C34" s="13"/>
      <c r="D34" s="15"/>
      <c r="E34" s="20"/>
      <c r="F34" s="12"/>
      <c r="G34" s="13"/>
      <c r="H34" s="13"/>
      <c r="I34" s="15"/>
      <c r="K34" s="20"/>
      <c r="L34" s="20"/>
    </row>
    <row r="35" spans="1:12" ht="11.1" customHeight="1" x14ac:dyDescent="0.2">
      <c r="A35" s="12"/>
      <c r="B35" s="13" t="s">
        <v>20</v>
      </c>
      <c r="C35" s="13"/>
      <c r="D35" s="15">
        <v>40</v>
      </c>
      <c r="E35" s="20"/>
      <c r="F35" s="12"/>
      <c r="G35" s="13"/>
      <c r="H35" s="13" t="s">
        <v>36</v>
      </c>
      <c r="I35" s="15">
        <v>0</v>
      </c>
      <c r="K35" s="20"/>
      <c r="L35" s="20"/>
    </row>
    <row r="36" spans="1:12" ht="11.1" customHeight="1" x14ac:dyDescent="0.2">
      <c r="A36" s="12"/>
      <c r="B36" s="13"/>
      <c r="C36" s="13" t="s">
        <v>13</v>
      </c>
      <c r="D36" s="15">
        <v>0</v>
      </c>
      <c r="E36" s="20"/>
      <c r="F36" s="12"/>
      <c r="G36" s="13"/>
      <c r="H36" s="13" t="s">
        <v>37</v>
      </c>
      <c r="I36" s="15">
        <v>0</v>
      </c>
      <c r="K36" s="20"/>
      <c r="L36" s="20"/>
    </row>
    <row r="37" spans="1:12" ht="11.1" customHeight="1" x14ac:dyDescent="0.2">
      <c r="A37" s="12"/>
      <c r="B37" s="13"/>
      <c r="C37" s="13" t="s">
        <v>14</v>
      </c>
      <c r="D37" s="15">
        <v>40</v>
      </c>
      <c r="E37" s="20"/>
      <c r="F37" s="12"/>
      <c r="G37" s="13"/>
      <c r="H37" s="13" t="s">
        <v>38</v>
      </c>
      <c r="I37" s="15">
        <v>0</v>
      </c>
      <c r="K37" s="20"/>
      <c r="L37" s="20"/>
    </row>
    <row r="38" spans="1:12" ht="11.1" customHeight="1" x14ac:dyDescent="0.2">
      <c r="A38" s="12"/>
      <c r="B38" s="13"/>
      <c r="C38" s="13"/>
      <c r="D38" s="15"/>
      <c r="E38" s="20"/>
      <c r="F38" s="12"/>
      <c r="G38" s="13"/>
      <c r="H38" s="13" t="s">
        <v>39</v>
      </c>
      <c r="I38" s="15">
        <v>0</v>
      </c>
      <c r="K38" s="20"/>
      <c r="L38" s="20"/>
    </row>
    <row r="39" spans="1:12" ht="11.1" customHeight="1" x14ac:dyDescent="0.2">
      <c r="A39" s="12"/>
      <c r="B39" s="13" t="s">
        <v>21</v>
      </c>
      <c r="C39" s="13"/>
      <c r="D39" s="15">
        <v>57</v>
      </c>
      <c r="E39" s="20"/>
      <c r="F39" s="12"/>
      <c r="G39" s="13"/>
      <c r="H39" s="13"/>
      <c r="I39" s="15"/>
      <c r="K39" s="20"/>
      <c r="L39" s="20"/>
    </row>
    <row r="40" spans="1:12" ht="11.1" customHeight="1" x14ac:dyDescent="0.2">
      <c r="A40" s="12"/>
      <c r="B40" s="13"/>
      <c r="C40" s="13" t="s">
        <v>13</v>
      </c>
      <c r="D40" s="15">
        <v>0</v>
      </c>
      <c r="E40" s="20"/>
      <c r="F40" s="12"/>
      <c r="G40" s="13"/>
      <c r="H40" s="13" t="s">
        <v>40</v>
      </c>
      <c r="I40" s="15">
        <v>0</v>
      </c>
      <c r="K40" s="20"/>
      <c r="L40" s="20"/>
    </row>
    <row r="41" spans="1:12" ht="11.1" customHeight="1" x14ac:dyDescent="0.2">
      <c r="A41" s="12"/>
      <c r="B41" s="13"/>
      <c r="C41" s="13" t="s">
        <v>14</v>
      </c>
      <c r="D41" s="15">
        <v>57</v>
      </c>
      <c r="E41" s="20"/>
      <c r="F41" s="12"/>
      <c r="G41" s="13"/>
      <c r="H41" s="13" t="s">
        <v>38</v>
      </c>
      <c r="I41" s="15">
        <v>0</v>
      </c>
      <c r="K41" s="20"/>
      <c r="L41" s="20"/>
    </row>
    <row r="42" spans="1:12" ht="11.1" customHeight="1" x14ac:dyDescent="0.2">
      <c r="A42" s="12"/>
      <c r="B42" s="13"/>
      <c r="C42" s="13"/>
      <c r="D42" s="15"/>
      <c r="E42" s="20"/>
      <c r="F42" s="12"/>
      <c r="G42" s="13"/>
      <c r="H42" s="13" t="s">
        <v>39</v>
      </c>
      <c r="I42" s="15">
        <v>0</v>
      </c>
      <c r="K42" s="20"/>
      <c r="L42" s="20"/>
    </row>
    <row r="43" spans="1:12" ht="11.1" customHeight="1" x14ac:dyDescent="0.2">
      <c r="A43" s="12"/>
      <c r="B43" s="13" t="s">
        <v>22</v>
      </c>
      <c r="C43" s="13"/>
      <c r="D43" s="15">
        <v>197</v>
      </c>
      <c r="E43" s="20"/>
      <c r="F43" s="12"/>
      <c r="G43" s="13"/>
      <c r="H43" s="13"/>
      <c r="I43" s="15"/>
      <c r="K43" s="20"/>
      <c r="L43" s="20"/>
    </row>
    <row r="44" spans="1:12" ht="11.1" customHeight="1" x14ac:dyDescent="0.2">
      <c r="A44" s="12"/>
      <c r="B44" s="13"/>
      <c r="C44" s="13" t="s">
        <v>13</v>
      </c>
      <c r="D44" s="15">
        <v>0</v>
      </c>
      <c r="E44" s="20"/>
      <c r="F44" s="12"/>
      <c r="G44" s="13"/>
      <c r="H44" s="13" t="s">
        <v>43</v>
      </c>
      <c r="I44" s="15">
        <v>0</v>
      </c>
      <c r="K44" s="20"/>
      <c r="L44" s="20"/>
    </row>
    <row r="45" spans="1:12" ht="11.1" customHeight="1" x14ac:dyDescent="0.2">
      <c r="A45" s="12"/>
      <c r="B45" s="13"/>
      <c r="C45" s="13" t="s">
        <v>14</v>
      </c>
      <c r="D45" s="15">
        <v>197</v>
      </c>
      <c r="E45" s="20"/>
      <c r="F45" s="12"/>
      <c r="G45" s="13"/>
      <c r="H45" s="13"/>
      <c r="I45" s="15"/>
      <c r="K45" s="20"/>
      <c r="L45" s="20"/>
    </row>
    <row r="46" spans="1:12" ht="11.1" customHeight="1" x14ac:dyDescent="0.2">
      <c r="A46" s="12"/>
      <c r="B46" s="13"/>
      <c r="C46" s="13"/>
      <c r="D46" s="15"/>
      <c r="F46" s="12"/>
      <c r="G46" s="13" t="s">
        <v>44</v>
      </c>
      <c r="H46" s="13"/>
      <c r="I46" s="15">
        <v>0</v>
      </c>
      <c r="K46" s="20"/>
      <c r="L46" s="20"/>
    </row>
    <row r="47" spans="1:12" ht="11.1" customHeight="1" x14ac:dyDescent="0.2">
      <c r="A47" s="12"/>
      <c r="B47" s="13"/>
      <c r="C47" s="13"/>
      <c r="D47" s="15"/>
      <c r="F47" s="12"/>
      <c r="G47" s="13"/>
      <c r="H47" s="13" t="s">
        <v>45</v>
      </c>
      <c r="I47" s="15">
        <v>0</v>
      </c>
      <c r="K47" s="20"/>
      <c r="L47" s="20"/>
    </row>
    <row r="48" spans="1:12" ht="11.1" customHeight="1" x14ac:dyDescent="0.2">
      <c r="A48" s="16"/>
      <c r="B48" s="17"/>
      <c r="C48" s="17"/>
      <c r="D48" s="18"/>
      <c r="F48" s="16"/>
      <c r="G48" s="17"/>
      <c r="H48" s="17" t="s">
        <v>46</v>
      </c>
      <c r="I48" s="18">
        <v>0</v>
      </c>
      <c r="K48" s="20"/>
      <c r="L48" s="20"/>
    </row>
    <row r="49" spans="5:9" ht="11.1" customHeight="1" x14ac:dyDescent="0.2"/>
    <row r="50" spans="5:9" ht="11.1" customHeight="1" x14ac:dyDescent="0.2">
      <c r="E50" s="19" t="s">
        <v>94</v>
      </c>
      <c r="I50" s="1"/>
    </row>
    <row r="51" spans="5:9" ht="11.1" customHeight="1" x14ac:dyDescent="0.2"/>
    <row r="52" spans="5:9" ht="11.1" customHeight="1" x14ac:dyDescent="0.2"/>
    <row r="53" spans="5:9" ht="11.1" customHeight="1" x14ac:dyDescent="0.2"/>
    <row r="54" spans="5:9" ht="11.1" customHeight="1" x14ac:dyDescent="0.2"/>
    <row r="55" spans="5:9" ht="11.1" customHeight="1" x14ac:dyDescent="0.2"/>
    <row r="56" spans="5:9" ht="11.1" customHeight="1" x14ac:dyDescent="0.2"/>
    <row r="57" spans="5:9" ht="11.1" customHeight="1" x14ac:dyDescent="0.2"/>
    <row r="58" spans="5:9" ht="11.1" customHeight="1" x14ac:dyDescent="0.2"/>
    <row r="59" spans="5:9" ht="11.1" customHeight="1" x14ac:dyDescent="0.2"/>
    <row r="60" spans="5:9" ht="11.1" customHeight="1" x14ac:dyDescent="0.2"/>
    <row r="61" spans="5:9" ht="11.1" customHeight="1" x14ac:dyDescent="0.2"/>
    <row r="62" spans="5:9" ht="11.1" customHeight="1" x14ac:dyDescent="0.2"/>
    <row r="63" spans="5:9" ht="11.1" customHeight="1" x14ac:dyDescent="0.2"/>
    <row r="64" spans="5:9" ht="11.1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11.1" customHeight="1" x14ac:dyDescent="0.2"/>
    <row r="70" ht="11.1" customHeight="1" x14ac:dyDescent="0.2"/>
    <row r="71" ht="11.1" customHeight="1" x14ac:dyDescent="0.2"/>
    <row r="72" ht="11.1" customHeight="1" x14ac:dyDescent="0.2"/>
    <row r="73" ht="11.1" customHeight="1" x14ac:dyDescent="0.2"/>
    <row r="74" ht="11.1" customHeight="1" x14ac:dyDescent="0.2"/>
    <row r="75" ht="11.1" customHeight="1" x14ac:dyDescent="0.2"/>
    <row r="76" ht="11.1" customHeight="1" x14ac:dyDescent="0.2"/>
    <row r="77" ht="11.1" customHeight="1" x14ac:dyDescent="0.2"/>
    <row r="78" ht="11.1" customHeight="1" x14ac:dyDescent="0.2"/>
    <row r="79" ht="11.1" customHeight="1" x14ac:dyDescent="0.2"/>
    <row r="80" ht="11.1" customHeight="1" x14ac:dyDescent="0.2"/>
    <row r="81" ht="11.1" customHeight="1" x14ac:dyDescent="0.2"/>
    <row r="82" ht="11.1" customHeight="1" x14ac:dyDescent="0.2"/>
    <row r="83" ht="11.1" customHeight="1" x14ac:dyDescent="0.2"/>
    <row r="84" ht="11.1" customHeight="1" x14ac:dyDescent="0.2"/>
    <row r="85" ht="11.1" customHeight="1" x14ac:dyDescent="0.2"/>
    <row r="86" ht="11.1" customHeight="1" x14ac:dyDescent="0.2"/>
    <row r="87" ht="11.1" customHeight="1" x14ac:dyDescent="0.2"/>
    <row r="88" ht="11.1" customHeight="1" x14ac:dyDescent="0.2"/>
    <row r="89" ht="11.1" customHeight="1" x14ac:dyDescent="0.2"/>
    <row r="90" ht="11.1" customHeight="1" x14ac:dyDescent="0.2"/>
    <row r="91" ht="11.1" customHeight="1" x14ac:dyDescent="0.2"/>
    <row r="92" ht="11.1" customHeight="1" x14ac:dyDescent="0.2"/>
    <row r="93" ht="11.1" customHeight="1" x14ac:dyDescent="0.2"/>
    <row r="94" ht="11.1" customHeight="1" x14ac:dyDescent="0.2"/>
    <row r="95" ht="11.1" customHeight="1" x14ac:dyDescent="0.2"/>
    <row r="96" ht="11.1" customHeight="1" x14ac:dyDescent="0.2"/>
    <row r="97" ht="11.1" customHeight="1" x14ac:dyDescent="0.2"/>
    <row r="98" ht="11.1" customHeight="1" x14ac:dyDescent="0.2"/>
  </sheetData>
  <mergeCells count="2">
    <mergeCell ref="A5:C6"/>
    <mergeCell ref="F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Cagayan de Oro Summary</vt:lpstr>
      <vt:lpstr>At Berth</vt:lpstr>
      <vt:lpstr>At Anchorage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Ancheta</dc:creator>
  <cp:lastModifiedBy>yancheta</cp:lastModifiedBy>
  <dcterms:created xsi:type="dcterms:W3CDTF">2014-09-23T09:53:29Z</dcterms:created>
  <dcterms:modified xsi:type="dcterms:W3CDTF">2015-07-21T00:56:11Z</dcterms:modified>
</cp:coreProperties>
</file>